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0" windowWidth="20415" windowHeight="8310" tabRatio="878"/>
  </bookViews>
  <sheets>
    <sheet name="Cuadro 3 RCN" sheetId="35" r:id="rId1"/>
  </sheets>
  <definedNames>
    <definedName name="\d" localSheetId="0">#REF!</definedName>
    <definedName name="\d">#REF!</definedName>
    <definedName name="\n" localSheetId="0">#REF!</definedName>
    <definedName name="\n">#REF!</definedName>
    <definedName name="_518" localSheetId="0">#REF!</definedName>
    <definedName name="_518">#REF!</definedName>
    <definedName name="_617" localSheetId="0">#REF!</definedName>
    <definedName name="_617">#REF!</definedName>
    <definedName name="_675" localSheetId="0">#REF!</definedName>
    <definedName name="_675">#REF!</definedName>
    <definedName name="_681" localSheetId="0">#REF!</definedName>
    <definedName name="_681">#REF!</definedName>
    <definedName name="APU" localSheetId="0">#REF!</definedName>
    <definedName name="APU">#REF!</definedName>
    <definedName name="_xlnm.Print_Area" localSheetId="0">'Cuadro 3 RCN'!$A$1:$P$109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NAMES" localSheetId="0">#REF!</definedName>
    <definedName name="NAMES">#REF!</definedName>
    <definedName name="PORT" localSheetId="0">#REF!</definedName>
    <definedName name="PORT">#REF!</definedName>
    <definedName name="Print_Area_MI" localSheetId="0">#REF!</definedName>
    <definedName name="Print_Area_MI">#REF!</definedName>
    <definedName name="SP" localSheetId="0">#REF!</definedName>
    <definedName name="SP">#REF!</definedName>
    <definedName name="_xlnm.Print_Titles" localSheetId="0">'Cuadro 3 RCN'!$6:$12</definedName>
  </definedNames>
  <calcPr calcId="152511"/>
  <fileRecoveryPr autoRecover="0"/>
</workbook>
</file>

<file path=xl/calcChain.xml><?xml version="1.0" encoding="utf-8"?>
<calcChain xmlns="http://schemas.openxmlformats.org/spreadsheetml/2006/main">
  <c r="M102" i="35" l="1"/>
  <c r="H102" i="35"/>
  <c r="C102" i="35"/>
  <c r="M101" i="35"/>
  <c r="H101" i="35"/>
  <c r="C101" i="35"/>
  <c r="M100" i="35"/>
  <c r="H100" i="35"/>
  <c r="C100" i="35"/>
  <c r="M99" i="35"/>
  <c r="H99" i="35"/>
  <c r="H97" i="35" s="1"/>
  <c r="C99" i="35"/>
  <c r="M98" i="35"/>
  <c r="H98" i="35"/>
  <c r="C98" i="35"/>
  <c r="O97" i="35"/>
  <c r="O91" i="35" s="1"/>
  <c r="N97" i="35"/>
  <c r="L97" i="35"/>
  <c r="K97" i="35"/>
  <c r="J97" i="35"/>
  <c r="I97" i="35"/>
  <c r="G97" i="35"/>
  <c r="G91" i="35" s="1"/>
  <c r="F97" i="35"/>
  <c r="E97" i="35"/>
  <c r="D97" i="35"/>
  <c r="M96" i="35"/>
  <c r="H96" i="35"/>
  <c r="C96" i="35"/>
  <c r="M95" i="35"/>
  <c r="H95" i="35"/>
  <c r="C95" i="35"/>
  <c r="M94" i="35"/>
  <c r="H94" i="35"/>
  <c r="C94" i="35"/>
  <c r="M93" i="35"/>
  <c r="M92" i="35" s="1"/>
  <c r="H93" i="35"/>
  <c r="C93" i="35"/>
  <c r="O92" i="35"/>
  <c r="N92" i="35"/>
  <c r="N91" i="35" s="1"/>
  <c r="L92" i="35"/>
  <c r="L91" i="35" s="1"/>
  <c r="K92" i="35"/>
  <c r="J92" i="35"/>
  <c r="J91" i="35" s="1"/>
  <c r="I92" i="35"/>
  <c r="I91" i="35" s="1"/>
  <c r="G92" i="35"/>
  <c r="F92" i="35"/>
  <c r="E92" i="35"/>
  <c r="E91" i="35" s="1"/>
  <c r="D92" i="35"/>
  <c r="F91" i="35"/>
  <c r="M90" i="35"/>
  <c r="H90" i="35"/>
  <c r="C90" i="35"/>
  <c r="M89" i="35"/>
  <c r="M88" i="35" s="1"/>
  <c r="H89" i="35"/>
  <c r="C89" i="35"/>
  <c r="O88" i="35"/>
  <c r="N88" i="35"/>
  <c r="L88" i="35"/>
  <c r="K88" i="35"/>
  <c r="J88" i="35"/>
  <c r="I88" i="35"/>
  <c r="G88" i="35"/>
  <c r="F88" i="35"/>
  <c r="E88" i="35"/>
  <c r="D88" i="35"/>
  <c r="M87" i="35"/>
  <c r="H87" i="35"/>
  <c r="H84" i="35" s="1"/>
  <c r="C87" i="35"/>
  <c r="M86" i="35"/>
  <c r="H86" i="35"/>
  <c r="C86" i="35"/>
  <c r="M85" i="35"/>
  <c r="M84" i="35" s="1"/>
  <c r="H85" i="35"/>
  <c r="C85" i="35"/>
  <c r="C84" i="35" s="1"/>
  <c r="O84" i="35"/>
  <c r="N84" i="35"/>
  <c r="L84" i="35"/>
  <c r="K84" i="35"/>
  <c r="J84" i="35"/>
  <c r="I84" i="35"/>
  <c r="G84" i="35"/>
  <c r="F84" i="35"/>
  <c r="E84" i="35"/>
  <c r="D84" i="35"/>
  <c r="M83" i="35"/>
  <c r="H83" i="35"/>
  <c r="C83" i="35"/>
  <c r="M82" i="35"/>
  <c r="H82" i="35"/>
  <c r="C82" i="35"/>
  <c r="M81" i="35"/>
  <c r="M80" i="35" s="1"/>
  <c r="H81" i="35"/>
  <c r="C81" i="35"/>
  <c r="O80" i="35"/>
  <c r="N80" i="35"/>
  <c r="N79" i="35" s="1"/>
  <c r="L80" i="35"/>
  <c r="L79" i="35" s="1"/>
  <c r="L78" i="35" s="1"/>
  <c r="L76" i="35" s="1"/>
  <c r="K80" i="35"/>
  <c r="J80" i="35"/>
  <c r="J79" i="35" s="1"/>
  <c r="I80" i="35"/>
  <c r="G80" i="35"/>
  <c r="F80" i="35"/>
  <c r="E80" i="35"/>
  <c r="E79" i="35" s="1"/>
  <c r="E78" i="35" s="1"/>
  <c r="E76" i="35" s="1"/>
  <c r="D80" i="35"/>
  <c r="F79" i="35"/>
  <c r="F78" i="35" s="1"/>
  <c r="F76" i="35" s="1"/>
  <c r="M77" i="35"/>
  <c r="H77" i="35"/>
  <c r="C77" i="35"/>
  <c r="M75" i="35"/>
  <c r="H75" i="35"/>
  <c r="C75" i="35"/>
  <c r="M74" i="35"/>
  <c r="H74" i="35"/>
  <c r="C74" i="35"/>
  <c r="M73" i="35"/>
  <c r="H73" i="35"/>
  <c r="C73" i="35"/>
  <c r="M72" i="35"/>
  <c r="H72" i="35"/>
  <c r="C72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M70" i="35"/>
  <c r="H70" i="35"/>
  <c r="C70" i="35"/>
  <c r="M69" i="35"/>
  <c r="H69" i="35"/>
  <c r="C69" i="35"/>
  <c r="M68" i="35"/>
  <c r="H68" i="35"/>
  <c r="C68" i="35"/>
  <c r="O67" i="35"/>
  <c r="N67" i="35"/>
  <c r="L67" i="35"/>
  <c r="K67" i="35"/>
  <c r="K65" i="35" s="1"/>
  <c r="J67" i="35"/>
  <c r="I67" i="35"/>
  <c r="G67" i="35"/>
  <c r="F67" i="35"/>
  <c r="F65" i="35" s="1"/>
  <c r="F58" i="35" s="1"/>
  <c r="E67" i="35"/>
  <c r="D67" i="35"/>
  <c r="M66" i="35"/>
  <c r="H66" i="35"/>
  <c r="C66" i="35"/>
  <c r="O65" i="35"/>
  <c r="N65" i="35"/>
  <c r="L65" i="35"/>
  <c r="J65" i="35"/>
  <c r="I65" i="35"/>
  <c r="G65" i="35"/>
  <c r="E65" i="35"/>
  <c r="D65" i="35"/>
  <c r="M64" i="35"/>
  <c r="M61" i="35" s="1"/>
  <c r="H64" i="35"/>
  <c r="C64" i="35"/>
  <c r="M63" i="35"/>
  <c r="H63" i="35"/>
  <c r="C63" i="35"/>
  <c r="M62" i="35"/>
  <c r="H62" i="35"/>
  <c r="C62" i="35"/>
  <c r="C61" i="35" s="1"/>
  <c r="O61" i="35"/>
  <c r="N61" i="35"/>
  <c r="L61" i="35"/>
  <c r="L59" i="35" s="1"/>
  <c r="L58" i="35" s="1"/>
  <c r="K61" i="35"/>
  <c r="K59" i="35" s="1"/>
  <c r="J61" i="35"/>
  <c r="I61" i="35"/>
  <c r="G61" i="35"/>
  <c r="G59" i="35" s="1"/>
  <c r="G58" i="35" s="1"/>
  <c r="F61" i="35"/>
  <c r="F59" i="35" s="1"/>
  <c r="E61" i="35"/>
  <c r="D61" i="35"/>
  <c r="M60" i="35"/>
  <c r="H60" i="35"/>
  <c r="C60" i="35"/>
  <c r="C59" i="35" s="1"/>
  <c r="O59" i="35"/>
  <c r="O58" i="35" s="1"/>
  <c r="N59" i="35"/>
  <c r="J59" i="35"/>
  <c r="I59" i="35"/>
  <c r="I58" i="35" s="1"/>
  <c r="E59" i="35"/>
  <c r="D59" i="35"/>
  <c r="D58" i="35" s="1"/>
  <c r="M57" i="35"/>
  <c r="H57" i="35"/>
  <c r="C57" i="35"/>
  <c r="M56" i="35"/>
  <c r="H56" i="35"/>
  <c r="C56" i="35"/>
  <c r="M55" i="35"/>
  <c r="H55" i="35"/>
  <c r="C55" i="35"/>
  <c r="M54" i="35"/>
  <c r="H54" i="35"/>
  <c r="C54" i="35"/>
  <c r="M53" i="35"/>
  <c r="H53" i="35"/>
  <c r="C53" i="35"/>
  <c r="M52" i="35"/>
  <c r="H52" i="35"/>
  <c r="C52" i="35"/>
  <c r="M51" i="35"/>
  <c r="H51" i="35"/>
  <c r="C51" i="35"/>
  <c r="M50" i="35"/>
  <c r="H50" i="35"/>
  <c r="C50" i="35"/>
  <c r="M49" i="35"/>
  <c r="H49" i="35"/>
  <c r="C49" i="35"/>
  <c r="M48" i="35"/>
  <c r="H48" i="35"/>
  <c r="C48" i="35"/>
  <c r="M47" i="35"/>
  <c r="H47" i="35"/>
  <c r="C47" i="35"/>
  <c r="O46" i="35"/>
  <c r="O33" i="35" s="1"/>
  <c r="N46" i="35"/>
  <c r="N33" i="35" s="1"/>
  <c r="L46" i="35"/>
  <c r="K46" i="35"/>
  <c r="J46" i="35"/>
  <c r="J33" i="35" s="1"/>
  <c r="I46" i="35"/>
  <c r="G46" i="35"/>
  <c r="G33" i="35" s="1"/>
  <c r="F46" i="35"/>
  <c r="E46" i="35"/>
  <c r="E33" i="35" s="1"/>
  <c r="D46" i="35"/>
  <c r="M45" i="35"/>
  <c r="H45" i="35"/>
  <c r="C45" i="35"/>
  <c r="M44" i="35"/>
  <c r="H44" i="35"/>
  <c r="C44" i="35"/>
  <c r="M43" i="35"/>
  <c r="H43" i="35"/>
  <c r="C43" i="35"/>
  <c r="M42" i="35"/>
  <c r="H42" i="35"/>
  <c r="C42" i="35"/>
  <c r="M41" i="35"/>
  <c r="H41" i="35"/>
  <c r="C41" i="35"/>
  <c r="M40" i="35"/>
  <c r="H40" i="35"/>
  <c r="C40" i="35"/>
  <c r="M39" i="35"/>
  <c r="H39" i="35"/>
  <c r="C39" i="35"/>
  <c r="M38" i="35"/>
  <c r="H38" i="35"/>
  <c r="C38" i="35"/>
  <c r="M37" i="35"/>
  <c r="M34" i="35" s="1"/>
  <c r="H37" i="35"/>
  <c r="C37" i="35"/>
  <c r="M36" i="35"/>
  <c r="H36" i="35"/>
  <c r="H34" i="35" s="1"/>
  <c r="C36" i="35"/>
  <c r="M35" i="35"/>
  <c r="H35" i="35"/>
  <c r="C35" i="35"/>
  <c r="C34" i="35" s="1"/>
  <c r="O34" i="35"/>
  <c r="N34" i="35"/>
  <c r="L34" i="35"/>
  <c r="K34" i="35"/>
  <c r="J34" i="35"/>
  <c r="I34" i="35"/>
  <c r="I20" i="35" s="1"/>
  <c r="G34" i="35"/>
  <c r="F34" i="35"/>
  <c r="E34" i="35"/>
  <c r="D34" i="35"/>
  <c r="I33" i="35"/>
  <c r="M32" i="35"/>
  <c r="H32" i="35"/>
  <c r="C32" i="35"/>
  <c r="M31" i="35"/>
  <c r="H31" i="35"/>
  <c r="C31" i="35"/>
  <c r="M30" i="35"/>
  <c r="H30" i="35"/>
  <c r="C30" i="35"/>
  <c r="M29" i="35"/>
  <c r="H29" i="35"/>
  <c r="C29" i="35"/>
  <c r="O28" i="35"/>
  <c r="O21" i="35" s="1"/>
  <c r="O18" i="35" s="1"/>
  <c r="N28" i="35"/>
  <c r="L28" i="35"/>
  <c r="L22" i="35" s="1"/>
  <c r="K28" i="35"/>
  <c r="K21" i="35" s="1"/>
  <c r="J28" i="35"/>
  <c r="I28" i="35"/>
  <c r="G28" i="35"/>
  <c r="G21" i="35" s="1"/>
  <c r="G18" i="35" s="1"/>
  <c r="G15" i="35" s="1"/>
  <c r="F28" i="35"/>
  <c r="E28" i="35"/>
  <c r="E21" i="35" s="1"/>
  <c r="E18" i="35" s="1"/>
  <c r="E15" i="35" s="1"/>
  <c r="D28" i="35"/>
  <c r="D22" i="35" s="1"/>
  <c r="M27" i="35"/>
  <c r="H27" i="35"/>
  <c r="C27" i="35"/>
  <c r="M26" i="35"/>
  <c r="H26" i="35"/>
  <c r="H23" i="35" s="1"/>
  <c r="C26" i="35"/>
  <c r="M25" i="35"/>
  <c r="H25" i="35"/>
  <c r="C25" i="35"/>
  <c r="C23" i="35" s="1"/>
  <c r="M24" i="35"/>
  <c r="H24" i="35"/>
  <c r="C24" i="35"/>
  <c r="O23" i="35"/>
  <c r="N23" i="35"/>
  <c r="L23" i="35"/>
  <c r="K23" i="35"/>
  <c r="J23" i="35"/>
  <c r="I23" i="35"/>
  <c r="G23" i="35"/>
  <c r="F23" i="35"/>
  <c r="F20" i="35" s="1"/>
  <c r="E23" i="35"/>
  <c r="D23" i="35"/>
  <c r="I22" i="35"/>
  <c r="E22" i="35"/>
  <c r="I21" i="35"/>
  <c r="I18" i="35" s="1"/>
  <c r="I15" i="35" s="1"/>
  <c r="N20" i="35"/>
  <c r="J20" i="35"/>
  <c r="I17" i="35"/>
  <c r="I16" i="35" s="1"/>
  <c r="O15" i="35"/>
  <c r="M91" i="35" l="1"/>
  <c r="C58" i="35"/>
  <c r="N78" i="35"/>
  <c r="N76" i="35" s="1"/>
  <c r="K58" i="35"/>
  <c r="J78" i="35"/>
  <c r="J76" i="35" s="1"/>
  <c r="M33" i="35"/>
  <c r="M59" i="35"/>
  <c r="M58" i="35" s="1"/>
  <c r="C33" i="35"/>
  <c r="L21" i="35"/>
  <c r="L18" i="35" s="1"/>
  <c r="L15" i="35" s="1"/>
  <c r="M28" i="35"/>
  <c r="M21" i="35" s="1"/>
  <c r="M18" i="35" s="1"/>
  <c r="M15" i="35" s="1"/>
  <c r="C28" i="35"/>
  <c r="C21" i="35" s="1"/>
  <c r="C18" i="35" s="1"/>
  <c r="C15" i="35" s="1"/>
  <c r="L33" i="35"/>
  <c r="M46" i="35"/>
  <c r="C46" i="35"/>
  <c r="N58" i="35"/>
  <c r="H67" i="35"/>
  <c r="H65" i="35" s="1"/>
  <c r="H58" i="35" s="1"/>
  <c r="C71" i="35"/>
  <c r="O79" i="35"/>
  <c r="K91" i="35"/>
  <c r="C97" i="35"/>
  <c r="C91" i="35" s="1"/>
  <c r="C78" i="35" s="1"/>
  <c r="C76" i="35" s="1"/>
  <c r="M97" i="35"/>
  <c r="I14" i="35"/>
  <c r="D21" i="35"/>
  <c r="D18" i="35" s="1"/>
  <c r="D15" i="35" s="1"/>
  <c r="L20" i="35"/>
  <c r="L17" i="35" s="1"/>
  <c r="D33" i="35"/>
  <c r="H46" i="35"/>
  <c r="H33" i="35" s="1"/>
  <c r="E58" i="35"/>
  <c r="J58" i="35"/>
  <c r="M67" i="35"/>
  <c r="M65" i="35" s="1"/>
  <c r="C67" i="35"/>
  <c r="C65" i="35" s="1"/>
  <c r="C80" i="35"/>
  <c r="C79" i="35" s="1"/>
  <c r="K79" i="35"/>
  <c r="K78" i="35" s="1"/>
  <c r="K76" i="35" s="1"/>
  <c r="C88" i="35"/>
  <c r="C92" i="35"/>
  <c r="D20" i="35"/>
  <c r="D17" i="35" s="1"/>
  <c r="K18" i="35"/>
  <c r="K15" i="35" s="1"/>
  <c r="E20" i="35"/>
  <c r="E17" i="35" s="1"/>
  <c r="E14" i="35" s="1"/>
  <c r="F33" i="35"/>
  <c r="K33" i="35"/>
  <c r="H61" i="35"/>
  <c r="H59" i="35" s="1"/>
  <c r="D79" i="35"/>
  <c r="I79" i="35"/>
  <c r="I78" i="35" s="1"/>
  <c r="I76" i="35" s="1"/>
  <c r="H80" i="35"/>
  <c r="H79" i="35" s="1"/>
  <c r="H78" i="35" s="1"/>
  <c r="H76" i="35" s="1"/>
  <c r="G79" i="35"/>
  <c r="G78" i="35" s="1"/>
  <c r="G76" i="35" s="1"/>
  <c r="H88" i="35"/>
  <c r="D91" i="35"/>
  <c r="H92" i="35"/>
  <c r="H91" i="35" s="1"/>
  <c r="C22" i="35"/>
  <c r="C20" i="35"/>
  <c r="H20" i="35"/>
  <c r="F17" i="35"/>
  <c r="K22" i="35"/>
  <c r="K20" i="35"/>
  <c r="N22" i="35"/>
  <c r="N21" i="35"/>
  <c r="N18" i="35" s="1"/>
  <c r="N15" i="35" s="1"/>
  <c r="J17" i="35"/>
  <c r="G22" i="35"/>
  <c r="G20" i="35"/>
  <c r="J21" i="35"/>
  <c r="J18" i="35" s="1"/>
  <c r="J15" i="35" s="1"/>
  <c r="J22" i="35"/>
  <c r="H28" i="35"/>
  <c r="H21" i="35" s="1"/>
  <c r="O78" i="35"/>
  <c r="O76" i="35" s="1"/>
  <c r="O22" i="35"/>
  <c r="O20" i="35"/>
  <c r="I13" i="35"/>
  <c r="I103" i="35" s="1"/>
  <c r="M23" i="35"/>
  <c r="E13" i="35"/>
  <c r="E103" i="35" s="1"/>
  <c r="E16" i="35"/>
  <c r="N19" i="35"/>
  <c r="N17" i="35"/>
  <c r="H22" i="35"/>
  <c r="F22" i="35"/>
  <c r="F21" i="35"/>
  <c r="F18" i="35" s="1"/>
  <c r="F15" i="35" s="1"/>
  <c r="E19" i="35"/>
  <c r="I19" i="35"/>
  <c r="M79" i="35"/>
  <c r="L19" i="35" l="1"/>
  <c r="M78" i="35"/>
  <c r="M76" i="35" s="1"/>
  <c r="D19" i="35"/>
  <c r="H18" i="35"/>
  <c r="H15" i="35" s="1"/>
  <c r="D78" i="35"/>
  <c r="D76" i="35" s="1"/>
  <c r="F19" i="35"/>
  <c r="N14" i="35"/>
  <c r="N13" i="35"/>
  <c r="N103" i="35" s="1"/>
  <c r="N16" i="35"/>
  <c r="M20" i="35"/>
  <c r="M22" i="35"/>
  <c r="J14" i="35"/>
  <c r="J16" i="35"/>
  <c r="J13" i="35"/>
  <c r="J103" i="35" s="1"/>
  <c r="K17" i="35"/>
  <c r="K19" i="35"/>
  <c r="H17" i="35"/>
  <c r="H19" i="35"/>
  <c r="L13" i="35"/>
  <c r="L103" i="35" s="1"/>
  <c r="L16" i="35"/>
  <c r="L14" i="35"/>
  <c r="J19" i="35"/>
  <c r="C17" i="35"/>
  <c r="C19" i="35"/>
  <c r="D13" i="35"/>
  <c r="D103" i="35" s="1"/>
  <c r="D16" i="35"/>
  <c r="D14" i="35"/>
  <c r="O17" i="35"/>
  <c r="O19" i="35"/>
  <c r="G17" i="35"/>
  <c r="G19" i="35"/>
  <c r="F14" i="35"/>
  <c r="F16" i="35"/>
  <c r="F13" i="35"/>
  <c r="F103" i="35" s="1"/>
  <c r="H13" i="35" l="1"/>
  <c r="H103" i="35" s="1"/>
  <c r="H16" i="35"/>
  <c r="H14" i="35"/>
  <c r="O14" i="35"/>
  <c r="O13" i="35"/>
  <c r="O103" i="35" s="1"/>
  <c r="O16" i="35"/>
  <c r="C14" i="35"/>
  <c r="C13" i="35" s="1"/>
  <c r="C103" i="35" s="1"/>
  <c r="C16" i="35"/>
  <c r="K14" i="35"/>
  <c r="K16" i="35"/>
  <c r="K13" i="35"/>
  <c r="K103" i="35" s="1"/>
  <c r="G14" i="35"/>
  <c r="G13" i="35"/>
  <c r="G103" i="35" s="1"/>
  <c r="G16" i="35"/>
  <c r="M19" i="35"/>
  <c r="M17" i="35"/>
  <c r="M16" i="35" l="1"/>
  <c r="M13" i="35"/>
  <c r="M103" i="35" s="1"/>
  <c r="M14" i="35"/>
</calcChain>
</file>

<file path=xl/sharedStrings.xml><?xml version="1.0" encoding="utf-8"?>
<sst xmlns="http://schemas.openxmlformats.org/spreadsheetml/2006/main" count="133" uniqueCount="95">
  <si>
    <t>Partida</t>
  </si>
  <si>
    <t>(en millones de balboas)</t>
  </si>
  <si>
    <t>Total</t>
  </si>
  <si>
    <t>Segundo</t>
  </si>
  <si>
    <t>Cuarto</t>
  </si>
  <si>
    <t>Cuadro 3. RESUMEN DE LOS COMPONENTES NORMALIZADOS DE LA BALANZA DE PAGOS</t>
  </si>
  <si>
    <t>(P) Cifras preliminares.</t>
  </si>
  <si>
    <t>(E) Cifras estimadas.</t>
  </si>
  <si>
    <t>2016 (P)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</si>
  <si>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</si>
  <si>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</si>
  <si>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</si>
  <si>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</si>
  <si>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</si>
  <si>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</si>
  <si>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</si>
  <si>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</si>
  <si>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</si>
  <si>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</si>
  <si>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</si>
  <si>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</si>
  <si>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</si>
  <si>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</si>
  <si>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</si>
  <si>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</si>
  <si>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</si>
  <si>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</si>
  <si>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</si>
  <si>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</si>
  <si>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</si>
  <si>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</si>
  <si>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</si>
  <si>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</si>
  <si>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</si>
  <si>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</si>
  <si>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</si>
  <si>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</si>
  <si>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</si>
  <si>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</si>
  <si>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</si>
  <si>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</si>
  <si>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</si>
  <si>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</si>
  <si>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</si>
  <si>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</si>
  <si>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</si>
  <si>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</si>
  <si>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</si>
  <si>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</si>
  <si>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</si>
  <si>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</si>
  <si>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</si>
  <si>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</si>
  <si>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</si>
  <si>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3.1.3  Moneda y depósitos</t>
  </si>
  <si>
    <t xml:space="preserve">                          3.1.2  Préstamos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</si>
  <si>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</si>
  <si>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</si>
  <si>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</si>
  <si>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</si>
  <si>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</si>
  <si>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</si>
  <si>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</si>
  <si>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</si>
  <si>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          4.  Bienes adquiridos en puertos por medios de transporte</t>
  </si>
  <si>
    <t>Primer</t>
  </si>
  <si>
    <t>Tercer</t>
  </si>
  <si>
    <t>Trimestre</t>
  </si>
  <si>
    <t>Línea</t>
  </si>
  <si>
    <t>núm.</t>
  </si>
  <si>
    <t xml:space="preserve">      Exportación de bienes, servicios, renta y tranferencias corrientes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</si>
  <si>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</si>
  <si>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</si>
  <si>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</si>
  <si>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</si>
  <si>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</si>
  <si>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C.  Renta (neta)</t>
  </si>
  <si>
    <t xml:space="preserve">      B.  Servicios (netos)</t>
  </si>
  <si>
    <t xml:space="preserve">      A.  Bienes (netos)</t>
  </si>
  <si>
    <t xml:space="preserve">                Bienes (crédito)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</si>
  <si>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</si>
  <si>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</si>
  <si>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</si>
  <si>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</si>
  <si>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 xml:space="preserve">                Bienes (débito)</t>
  </si>
  <si>
    <t>2017 (P)</t>
  </si>
  <si>
    <t>2018 (E)</t>
  </si>
  <si>
    <t>Primer semestre</t>
  </si>
  <si>
    <t>DE PANAMÁ, SEGÚN PARTIDA: AÑOS 2016-17 Y PRIMER SEMESTRE 2018</t>
  </si>
  <si>
    <t>Resumen de los Componentes normalizados</t>
  </si>
  <si>
    <t>0.0 Cuando la cantidad es menor a la mitad de la unidad o fracción decimal adoptada para la expresión del dato.</t>
  </si>
  <si>
    <t>n.i.o.p. No incluida en otra partida.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</si>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</sst>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2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" applyNumberFormat="0" applyAlignment="0" applyProtection="0"/>
    <xf numFmtId="0" fontId="13" fillId="8" borderId="11" applyNumberFormat="0" applyAlignment="0" applyProtection="0"/>
    <xf numFmtId="0" fontId="14" fillId="8" borderId="10" applyNumberFormat="0" applyAlignment="0" applyProtection="0"/>
    <xf numFmtId="0" fontId="15" fillId="0" borderId="12" applyNumberFormat="0" applyFill="0" applyAlignment="0" applyProtection="0"/>
    <xf numFmtId="0" fontId="16" fillId="9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21" fillId="10" borderId="14" applyNumberFormat="0" applyFont="0" applyAlignment="0" applyProtection="0"/>
  </cellStyleXfs>
  <cellXfs count="75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right"/>
    </xf>
    <xf numFmtId="164" fontId="2" fillId="3" borderId="1" xfId="0" applyNumberFormat="1" applyFont="1" applyFill="1" applyBorder="1" applyAlignment="1" applyProtection="1">
      <alignment horizontal="right"/>
    </xf>
    <xf numFmtId="0" fontId="2" fillId="2" borderId="18" xfId="0" applyNumberFormat="1" applyFont="1" applyFill="1" applyBorder="1"/>
    <xf numFmtId="0" fontId="2" fillId="2" borderId="19" xfId="0" applyNumberFormat="1" applyFont="1" applyFill="1" applyBorder="1"/>
    <xf numFmtId="0" fontId="2" fillId="2" borderId="16" xfId="0" applyNumberFormat="1" applyFont="1" applyFill="1" applyBorder="1"/>
    <xf numFmtId="0" fontId="2" fillId="2" borderId="3" xfId="0" applyNumberFormat="1" applyFont="1" applyFill="1" applyBorder="1"/>
    <xf numFmtId="164" fontId="3" fillId="2" borderId="0" xfId="0" applyNumberFormat="1" applyFont="1" applyFill="1"/>
    <xf numFmtId="0" fontId="3" fillId="35" borderId="20" xfId="0" applyNumberFormat="1" applyFont="1" applyFill="1" applyBorder="1" applyAlignment="1">
      <alignment vertical="center" wrapText="1"/>
    </xf>
    <xf numFmtId="0" fontId="3" fillId="35" borderId="21" xfId="0" applyNumberFormat="1" applyFont="1" applyFill="1" applyBorder="1" applyAlignment="1">
      <alignment vertical="center"/>
    </xf>
    <xf numFmtId="0" fontId="3" fillId="35" borderId="7" xfId="0" applyNumberFormat="1" applyFont="1" applyFill="1" applyBorder="1" applyAlignment="1">
      <alignment vertical="center" wrapText="1"/>
    </xf>
    <xf numFmtId="0" fontId="3" fillId="35" borderId="18" xfId="0" applyNumberFormat="1" applyFont="1" applyFill="1" applyBorder="1" applyAlignment="1">
      <alignment vertical="center" wrapText="1"/>
    </xf>
    <xf numFmtId="0" fontId="3" fillId="35" borderId="2" xfId="0" applyNumberFormat="1" applyFont="1" applyFill="1" applyBorder="1" applyAlignment="1">
      <alignment vertical="center"/>
    </xf>
    <xf numFmtId="0" fontId="3" fillId="35" borderId="16" xfId="0" applyNumberFormat="1" applyFont="1" applyFill="1" applyBorder="1" applyAlignment="1">
      <alignment vertical="center" wrapText="1"/>
    </xf>
    <xf numFmtId="0" fontId="3" fillId="35" borderId="18" xfId="0" applyNumberFormat="1" applyFont="1" applyFill="1" applyBorder="1" applyAlignment="1">
      <alignment horizontal="center" vertical="center" wrapText="1"/>
    </xf>
    <xf numFmtId="0" fontId="3" fillId="35" borderId="2" xfId="0" applyNumberFormat="1" applyFont="1" applyFill="1" applyBorder="1" applyAlignment="1">
      <alignment horizontal="center" vertical="center"/>
    </xf>
    <xf numFmtId="0" fontId="3" fillId="35" borderId="16" xfId="0" applyNumberFormat="1" applyFont="1" applyFill="1" applyBorder="1" applyAlignment="1">
      <alignment horizontal="center" vertical="center" wrapText="1"/>
    </xf>
    <xf numFmtId="0" fontId="3" fillId="35" borderId="19" xfId="0" applyNumberFormat="1" applyFont="1" applyFill="1" applyBorder="1" applyAlignment="1">
      <alignment vertical="center" wrapText="1"/>
    </xf>
    <xf numFmtId="0" fontId="3" fillId="35" borderId="1" xfId="0" applyNumberFormat="1" applyFont="1" applyFill="1" applyBorder="1" applyAlignment="1">
      <alignment vertical="center"/>
    </xf>
    <xf numFmtId="0" fontId="3" fillId="35" borderId="17" xfId="0" applyNumberFormat="1" applyFont="1" applyFill="1" applyBorder="1" applyAlignment="1" applyProtection="1">
      <alignment horizontal="center" vertical="center"/>
    </xf>
    <xf numFmtId="0" fontId="3" fillId="35" borderId="3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 applyProtection="1">
      <alignment horizontal="right"/>
    </xf>
    <xf numFmtId="164" fontId="22" fillId="3" borderId="2" xfId="0" applyNumberFormat="1" applyFont="1" applyFill="1" applyBorder="1" applyAlignment="1" applyProtection="1">
      <alignment horizontal="right"/>
    </xf>
    <xf numFmtId="0" fontId="2" fillId="2" borderId="20" xfId="0" applyNumberFormat="1" applyFont="1" applyFill="1" applyBorder="1"/>
    <xf numFmtId="0" fontId="2" fillId="2" borderId="21" xfId="0" applyNumberFormat="1" applyFont="1" applyFill="1" applyBorder="1" applyAlignment="1">
      <alignment vertical="center" wrapText="1"/>
    </xf>
    <xf numFmtId="164" fontId="2" fillId="3" borderId="21" xfId="1" applyNumberFormat="1" applyFont="1" applyFill="1" applyBorder="1" applyAlignment="1">
      <alignment vertical="center" wrapText="1"/>
    </xf>
    <xf numFmtId="164" fontId="2" fillId="2" borderId="21" xfId="0" applyNumberFormat="1" applyFont="1" applyFill="1" applyBorder="1"/>
    <xf numFmtId="0" fontId="2" fillId="2" borderId="7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2" xfId="0" quotePrefix="1" applyNumberFormat="1" applyFont="1" applyFill="1" applyBorder="1" applyAlignment="1" applyProtection="1">
      <alignment horizontal="left"/>
    </xf>
    <xf numFmtId="0" fontId="2" fillId="2" borderId="1" xfId="0" applyNumberFormat="1" applyFont="1" applyFill="1" applyBorder="1"/>
    <xf numFmtId="164" fontId="2" fillId="2" borderId="7" xfId="0" applyNumberFormat="1" applyFont="1" applyFill="1" applyBorder="1"/>
    <xf numFmtId="164" fontId="2" fillId="2" borderId="3" xfId="0" applyNumberFormat="1" applyFont="1" applyFill="1" applyBorder="1"/>
    <xf numFmtId="0" fontId="2" fillId="0" borderId="0" xfId="0" applyFont="1" applyBorder="1" applyAlignment="1"/>
    <xf numFmtId="164" fontId="2" fillId="3" borderId="21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164" fontId="2" fillId="3" borderId="0" xfId="0" applyNumberFormat="1" applyFont="1" applyFill="1" applyBorder="1" applyAlignment="1">
      <alignment horizontal="lef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5" borderId="5" xfId="0" applyNumberFormat="1" applyFont="1" applyFill="1" applyBorder="1" applyAlignment="1" applyProtection="1">
      <alignment horizontal="center" vertical="center"/>
    </xf>
    <xf numFmtId="0" fontId="3" fillId="35" borderId="23" xfId="0" applyNumberFormat="1" applyFont="1" applyFill="1" applyBorder="1" applyAlignment="1" applyProtection="1">
      <alignment horizontal="center" vertical="center"/>
    </xf>
    <xf numFmtId="0" fontId="3" fillId="35" borderId="7" xfId="0" applyNumberFormat="1" applyFont="1" applyFill="1" applyBorder="1" applyAlignment="1">
      <alignment horizontal="center" vertical="center"/>
    </xf>
    <xf numFmtId="0" fontId="3" fillId="35" borderId="4" xfId="0" applyNumberFormat="1" applyFont="1" applyFill="1" applyBorder="1" applyAlignment="1">
      <alignment horizontal="center" vertical="center"/>
    </xf>
    <xf numFmtId="0" fontId="3" fillId="35" borderId="20" xfId="0" applyNumberFormat="1" applyFont="1" applyFill="1" applyBorder="1" applyAlignment="1">
      <alignment horizontal="center" vertical="center"/>
    </xf>
    <xf numFmtId="0" fontId="3" fillId="35" borderId="7" xfId="0" applyNumberFormat="1" applyFont="1" applyFill="1" applyBorder="1" applyAlignment="1" applyProtection="1">
      <alignment horizontal="center" vertical="center"/>
    </xf>
    <xf numFmtId="0" fontId="3" fillId="35" borderId="4" xfId="0" applyNumberFormat="1" applyFont="1" applyFill="1" applyBorder="1" applyAlignment="1" applyProtection="1">
      <alignment horizontal="center" vertical="center"/>
    </xf>
    <xf numFmtId="0" fontId="3" fillId="35" borderId="20" xfId="0" applyNumberFormat="1" applyFont="1" applyFill="1" applyBorder="1" applyAlignment="1" applyProtection="1">
      <alignment horizontal="center" vertical="center"/>
    </xf>
    <xf numFmtId="0" fontId="3" fillId="35" borderId="3" xfId="0" applyNumberFormat="1" applyFont="1" applyFill="1" applyBorder="1" applyAlignment="1">
      <alignment horizontal="center" vertical="center"/>
    </xf>
    <xf numFmtId="0" fontId="3" fillId="35" borderId="6" xfId="0" applyNumberFormat="1" applyFont="1" applyFill="1" applyBorder="1" applyAlignment="1">
      <alignment horizontal="center" vertical="center"/>
    </xf>
    <xf numFmtId="0" fontId="3" fillId="35" borderId="19" xfId="0" applyNumberFormat="1" applyFont="1" applyFill="1" applyBorder="1" applyAlignment="1">
      <alignment horizontal="center" vertical="center"/>
    </xf>
    <xf numFmtId="0" fontId="3" fillId="35" borderId="3" xfId="0" applyNumberFormat="1" applyFont="1" applyFill="1" applyBorder="1" applyAlignment="1" applyProtection="1">
      <alignment horizontal="center" vertical="center"/>
    </xf>
    <xf numFmtId="0" fontId="3" fillId="35" borderId="6" xfId="0" applyNumberFormat="1" applyFont="1" applyFill="1" applyBorder="1" applyAlignment="1" applyProtection="1">
      <alignment horizontal="center" vertical="center"/>
    </xf>
    <xf numFmtId="0" fontId="3" fillId="35" borderId="19" xfId="0" applyNumberFormat="1" applyFont="1" applyFill="1" applyBorder="1" applyAlignment="1" applyProtection="1">
      <alignment horizontal="center" vertical="center"/>
    </xf>
    <xf numFmtId="0" fontId="3" fillId="35" borderId="22" xfId="0" applyNumberFormat="1" applyFont="1" applyFill="1" applyBorder="1" applyAlignment="1" applyProtection="1">
      <alignment horizontal="center" vertical="center"/>
    </xf>
    <xf numFmtId="165" fontId="3" fillId="35" borderId="5" xfId="0" applyNumberFormat="1" applyFont="1" applyFill="1" applyBorder="1" applyAlignment="1" applyProtection="1">
      <alignment horizontal="center" vertical="center"/>
    </xf>
    <xf numFmtId="165" fontId="3" fillId="35" borderId="22" xfId="0" applyNumberFormat="1" applyFont="1" applyFill="1" applyBorder="1" applyAlignment="1" applyProtection="1">
      <alignment horizontal="center" vertical="center"/>
    </xf>
    <xf numFmtId="165" fontId="3" fillId="35" borderId="23" xfId="0" applyNumberFormat="1" applyFont="1" applyFill="1" applyBorder="1" applyAlignment="1" applyProtection="1">
      <alignment horizontal="center" vertical="center"/>
    </xf>
    <xf numFmtId="0" fontId="3" fillId="35" borderId="16" xfId="0" applyNumberFormat="1" applyFont="1" applyFill="1" applyBorder="1" applyAlignment="1">
      <alignment horizontal="center" vertical="center"/>
    </xf>
    <xf numFmtId="0" fontId="3" fillId="35" borderId="16" xfId="0" applyNumberFormat="1" applyFont="1" applyFill="1" applyBorder="1" applyAlignment="1" applyProtection="1">
      <alignment horizontal="center" vertical="center"/>
    </xf>
    <xf numFmtId="0" fontId="3" fillId="35" borderId="0" xfId="0" applyNumberFormat="1" applyFont="1" applyFill="1" applyBorder="1" applyAlignment="1" applyProtection="1">
      <alignment horizontal="center" vertical="center"/>
    </xf>
    <xf numFmtId="0" fontId="3" fillId="35" borderId="18" xfId="0" applyNumberFormat="1" applyFont="1" applyFill="1" applyBorder="1" applyAlignment="1" applyProtection="1">
      <alignment horizontal="center" vertical="center"/>
    </xf>
    <xf numFmtId="0" fontId="3" fillId="35" borderId="21" xfId="0" applyNumberFormat="1" applyFont="1" applyFill="1" applyBorder="1" applyAlignment="1" applyProtection="1">
      <alignment horizontal="center" vertical="center" wrapText="1"/>
    </xf>
    <xf numFmtId="0" fontId="3" fillId="35" borderId="1" xfId="0" applyNumberFormat="1" applyFont="1" applyFill="1" applyBorder="1" applyAlignment="1" applyProtection="1">
      <alignment horizontal="center" vertical="center" wrapText="1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0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RowHeight="12.75" customHeight="1" x14ac:dyDescent="0.2"/>
  <cols>
    <col min="1" max="1" width="6.7109375" style="1" customWidth="1"/>
    <col min="2" max="2" width="60.7109375" style="2" customWidth="1"/>
    <col min="3" max="7" width="12.42578125" style="1" customWidth="1"/>
    <col min="8" max="8" width="15.7109375" style="1" customWidth="1"/>
    <col min="9" max="15" width="15.28515625" style="1" customWidth="1"/>
    <col min="16" max="16" width="6.7109375" style="1" customWidth="1"/>
    <col min="17" max="16384" width="11.42578125" style="1"/>
  </cols>
  <sheetData>
    <row r="1" spans="1:16" ht="12.75" customHeight="1" x14ac:dyDescent="0.2">
      <c r="A1" s="49" t="s">
        <v>92</v>
      </c>
      <c r="B1" s="49"/>
      <c r="C1" s="49"/>
      <c r="D1" s="49"/>
      <c r="E1" s="49"/>
      <c r="F1" s="49"/>
      <c r="G1" s="49"/>
      <c r="H1" s="49" t="s">
        <v>92</v>
      </c>
      <c r="I1" s="49"/>
      <c r="J1" s="49"/>
      <c r="K1" s="49"/>
      <c r="L1" s="49"/>
      <c r="M1" s="49"/>
      <c r="N1" s="49"/>
      <c r="O1" s="49"/>
      <c r="P1" s="49"/>
    </row>
    <row r="2" spans="1:16" ht="15.75" customHeight="1" x14ac:dyDescent="0.2">
      <c r="A2" s="49" t="s">
        <v>93</v>
      </c>
      <c r="B2" s="49"/>
      <c r="C2" s="49"/>
      <c r="D2" s="49"/>
      <c r="E2" s="49"/>
      <c r="F2" s="49"/>
      <c r="G2" s="49"/>
      <c r="H2" s="49" t="s">
        <v>93</v>
      </c>
      <c r="I2" s="49"/>
      <c r="J2" s="49"/>
      <c r="K2" s="49"/>
      <c r="L2" s="49"/>
      <c r="M2" s="49"/>
      <c r="N2" s="49"/>
      <c r="O2" s="49"/>
      <c r="P2" s="49"/>
    </row>
    <row r="3" spans="1:16" ht="12.75" customHeight="1" x14ac:dyDescent="0.2">
      <c r="A3" s="49" t="s">
        <v>94</v>
      </c>
      <c r="B3" s="49"/>
      <c r="C3" s="49"/>
      <c r="D3" s="49"/>
      <c r="E3" s="49"/>
      <c r="F3" s="49"/>
      <c r="G3" s="49"/>
      <c r="H3" s="49" t="s">
        <v>94</v>
      </c>
      <c r="I3" s="49"/>
      <c r="J3" s="49"/>
      <c r="K3" s="49"/>
      <c r="L3" s="49"/>
      <c r="M3" s="49"/>
      <c r="N3" s="49"/>
      <c r="O3" s="49"/>
      <c r="P3" s="49"/>
    </row>
    <row r="4" spans="1:16" s="15" customFormat="1" ht="15.75" customHeight="1" x14ac:dyDescent="0.2">
      <c r="A4" s="50" t="s">
        <v>5</v>
      </c>
      <c r="B4" s="50"/>
      <c r="C4" s="50"/>
      <c r="D4" s="50"/>
      <c r="E4" s="50"/>
      <c r="F4" s="50"/>
      <c r="G4" s="50"/>
      <c r="H4" s="50" t="s">
        <v>5</v>
      </c>
      <c r="I4" s="50"/>
      <c r="J4" s="50"/>
      <c r="K4" s="50"/>
      <c r="L4" s="50"/>
      <c r="M4" s="50"/>
      <c r="N4" s="50"/>
      <c r="O4" s="50"/>
      <c r="P4" s="50"/>
    </row>
    <row r="5" spans="1:16" s="15" customFormat="1" ht="15.75" customHeight="1" x14ac:dyDescent="0.2">
      <c r="A5" s="50" t="s">
        <v>88</v>
      </c>
      <c r="B5" s="50"/>
      <c r="C5" s="50"/>
      <c r="D5" s="50"/>
      <c r="E5" s="50"/>
      <c r="F5" s="50"/>
      <c r="G5" s="50"/>
      <c r="H5" s="50" t="s">
        <v>88</v>
      </c>
      <c r="I5" s="50"/>
      <c r="J5" s="50"/>
      <c r="K5" s="50"/>
      <c r="L5" s="50"/>
      <c r="M5" s="50"/>
      <c r="N5" s="50"/>
      <c r="O5" s="50"/>
      <c r="P5" s="50"/>
    </row>
    <row r="6" spans="1:16" ht="6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2.75" customHeight="1" x14ac:dyDescent="0.2">
      <c r="A7" s="16"/>
      <c r="B7" s="17"/>
      <c r="C7" s="53" t="s">
        <v>89</v>
      </c>
      <c r="D7" s="54"/>
      <c r="E7" s="54"/>
      <c r="F7" s="54"/>
      <c r="G7" s="55"/>
      <c r="H7" s="56" t="s">
        <v>89</v>
      </c>
      <c r="I7" s="57"/>
      <c r="J7" s="57"/>
      <c r="K7" s="57"/>
      <c r="L7" s="57"/>
      <c r="M7" s="57"/>
      <c r="N7" s="57"/>
      <c r="O7" s="58"/>
      <c r="P7" s="18"/>
    </row>
    <row r="8" spans="1:16" ht="12.75" customHeight="1" x14ac:dyDescent="0.2">
      <c r="A8" s="19"/>
      <c r="B8" s="20"/>
      <c r="C8" s="59" t="s">
        <v>1</v>
      </c>
      <c r="D8" s="60"/>
      <c r="E8" s="60"/>
      <c r="F8" s="60"/>
      <c r="G8" s="61"/>
      <c r="H8" s="62" t="s">
        <v>1</v>
      </c>
      <c r="I8" s="63"/>
      <c r="J8" s="63"/>
      <c r="K8" s="63"/>
      <c r="L8" s="63"/>
      <c r="M8" s="63"/>
      <c r="N8" s="63"/>
      <c r="O8" s="64"/>
      <c r="P8" s="21"/>
    </row>
    <row r="9" spans="1:16" ht="12.75" customHeight="1" x14ac:dyDescent="0.2">
      <c r="A9" s="22" t="s">
        <v>68</v>
      </c>
      <c r="B9" s="23" t="s">
        <v>0</v>
      </c>
      <c r="C9" s="59" t="s">
        <v>8</v>
      </c>
      <c r="D9" s="60"/>
      <c r="E9" s="60"/>
      <c r="F9" s="60"/>
      <c r="G9" s="61"/>
      <c r="H9" s="51" t="s">
        <v>85</v>
      </c>
      <c r="I9" s="65"/>
      <c r="J9" s="65"/>
      <c r="K9" s="65"/>
      <c r="L9" s="52"/>
      <c r="M9" s="66" t="s">
        <v>86</v>
      </c>
      <c r="N9" s="67"/>
      <c r="O9" s="68"/>
      <c r="P9" s="24" t="s">
        <v>68</v>
      </c>
    </row>
    <row r="10" spans="1:16" ht="12.75" customHeight="1" x14ac:dyDescent="0.2">
      <c r="A10" s="22" t="s">
        <v>69</v>
      </c>
      <c r="B10" s="20"/>
      <c r="C10" s="69" t="s">
        <v>2</v>
      </c>
      <c r="D10" s="70" t="s">
        <v>67</v>
      </c>
      <c r="E10" s="71"/>
      <c r="F10" s="71"/>
      <c r="G10" s="72"/>
      <c r="H10" s="69" t="s">
        <v>2</v>
      </c>
      <c r="I10" s="51" t="s">
        <v>67</v>
      </c>
      <c r="J10" s="65"/>
      <c r="K10" s="65"/>
      <c r="L10" s="52"/>
      <c r="M10" s="73" t="s">
        <v>87</v>
      </c>
      <c r="N10" s="51" t="s">
        <v>67</v>
      </c>
      <c r="O10" s="52"/>
      <c r="P10" s="24" t="s">
        <v>69</v>
      </c>
    </row>
    <row r="11" spans="1:16" ht="12.75" customHeight="1" x14ac:dyDescent="0.2">
      <c r="A11" s="25"/>
      <c r="B11" s="26"/>
      <c r="C11" s="59"/>
      <c r="D11" s="27" t="s">
        <v>65</v>
      </c>
      <c r="E11" s="27" t="s">
        <v>3</v>
      </c>
      <c r="F11" s="27" t="s">
        <v>66</v>
      </c>
      <c r="G11" s="27" t="s">
        <v>4</v>
      </c>
      <c r="H11" s="59"/>
      <c r="I11" s="27" t="s">
        <v>65</v>
      </c>
      <c r="J11" s="27" t="s">
        <v>3</v>
      </c>
      <c r="K11" s="27" t="s">
        <v>66</v>
      </c>
      <c r="L11" s="27" t="s">
        <v>4</v>
      </c>
      <c r="M11" s="74"/>
      <c r="N11" s="27" t="s">
        <v>65</v>
      </c>
      <c r="O11" s="27" t="s">
        <v>3</v>
      </c>
      <c r="P11" s="28"/>
    </row>
    <row r="12" spans="1:16" ht="6" customHeight="1" x14ac:dyDescent="0.2">
      <c r="A12" s="31"/>
      <c r="B12" s="32"/>
      <c r="C12" s="43"/>
      <c r="D12" s="43"/>
      <c r="E12" s="43"/>
      <c r="F12" s="43"/>
      <c r="G12" s="43"/>
      <c r="H12" s="33"/>
      <c r="I12" s="34"/>
      <c r="J12" s="34"/>
      <c r="K12" s="34"/>
      <c r="L12" s="34"/>
      <c r="M12" s="34"/>
      <c r="N12" s="34"/>
      <c r="O12" s="40"/>
      <c r="P12" s="35"/>
    </row>
    <row r="13" spans="1:16" ht="15" customHeight="1" x14ac:dyDescent="0.2">
      <c r="A13" s="11">
        <v>1</v>
      </c>
      <c r="B13" s="36" t="s">
        <v>9</v>
      </c>
      <c r="C13" s="29">
        <f>C14+C15</f>
        <v>-4634.0000000000036</v>
      </c>
      <c r="D13" s="29">
        <f t="shared" ref="D13:G13" si="0">D17+D18+D71</f>
        <v>-1017</v>
      </c>
      <c r="E13" s="29">
        <f t="shared" si="0"/>
        <v>-1015.5000000000007</v>
      </c>
      <c r="F13" s="29">
        <f t="shared" si="0"/>
        <v>-1507.9000000000005</v>
      </c>
      <c r="G13" s="29">
        <f t="shared" si="0"/>
        <v>-1093.5999999999999</v>
      </c>
      <c r="H13" s="29">
        <f>H17+H18+H71</f>
        <v>-4940.6000000000031</v>
      </c>
      <c r="I13" s="29">
        <f t="shared" ref="I13:L13" si="1">I17+I18+I71</f>
        <v>-1132.5999999999999</v>
      </c>
      <c r="J13" s="29">
        <f t="shared" si="1"/>
        <v>-860.90000000000089</v>
      </c>
      <c r="K13" s="29">
        <f t="shared" si="1"/>
        <v>-1528.7999999999995</v>
      </c>
      <c r="L13" s="29">
        <f t="shared" si="1"/>
        <v>-1418.3000000000006</v>
      </c>
      <c r="M13" s="29">
        <f>M17+M18+M71</f>
        <v>-1825.5000000000014</v>
      </c>
      <c r="N13" s="29">
        <f t="shared" ref="N13:O13" si="2">N17+N18+N71</f>
        <v>-1077.6000000000001</v>
      </c>
      <c r="O13" s="29">
        <f t="shared" si="2"/>
        <v>-747.89999999999941</v>
      </c>
      <c r="P13" s="13">
        <v>1</v>
      </c>
    </row>
    <row r="14" spans="1:16" ht="12.75" customHeight="1" x14ac:dyDescent="0.2">
      <c r="A14" s="11">
        <v>2</v>
      </c>
      <c r="B14" s="37" t="s">
        <v>70</v>
      </c>
      <c r="C14" s="9">
        <f>C17+C72</f>
        <v>27666.6</v>
      </c>
      <c r="D14" s="9">
        <f t="shared" ref="D14:O15" si="3">D17+D72</f>
        <v>6571.8</v>
      </c>
      <c r="E14" s="9">
        <f t="shared" si="3"/>
        <v>7028.8</v>
      </c>
      <c r="F14" s="9">
        <f t="shared" si="3"/>
        <v>7080.2</v>
      </c>
      <c r="G14" s="9">
        <f t="shared" si="3"/>
        <v>6985.8000000000011</v>
      </c>
      <c r="H14" s="9">
        <f t="shared" si="3"/>
        <v>29863.899999999998</v>
      </c>
      <c r="I14" s="9">
        <f t="shared" si="3"/>
        <v>7578.1</v>
      </c>
      <c r="J14" s="9">
        <f t="shared" si="3"/>
        <v>7585.1</v>
      </c>
      <c r="K14" s="9">
        <f t="shared" si="3"/>
        <v>7149.9</v>
      </c>
      <c r="L14" s="9">
        <f t="shared" si="3"/>
        <v>7550.7999999999993</v>
      </c>
      <c r="M14" s="9">
        <f t="shared" si="3"/>
        <v>16240.7</v>
      </c>
      <c r="N14" s="9">
        <f t="shared" si="3"/>
        <v>8187.7000000000007</v>
      </c>
      <c r="O14" s="9">
        <f t="shared" si="3"/>
        <v>8053</v>
      </c>
      <c r="P14" s="13">
        <v>2</v>
      </c>
    </row>
    <row r="15" spans="1:16" ht="12.75" customHeight="1" x14ac:dyDescent="0.2">
      <c r="A15" s="11">
        <v>3</v>
      </c>
      <c r="B15" s="37" t="s">
        <v>71</v>
      </c>
      <c r="C15" s="9">
        <f>C18+C73</f>
        <v>-32300.600000000002</v>
      </c>
      <c r="D15" s="9">
        <f t="shared" si="3"/>
        <v>-7588.8</v>
      </c>
      <c r="E15" s="9">
        <f t="shared" si="3"/>
        <v>-8044.3000000000011</v>
      </c>
      <c r="F15" s="9">
        <f t="shared" si="3"/>
        <v>-8588.1</v>
      </c>
      <c r="G15" s="9">
        <f t="shared" si="3"/>
        <v>-8079.4000000000005</v>
      </c>
      <c r="H15" s="9">
        <f t="shared" si="3"/>
        <v>-34804.5</v>
      </c>
      <c r="I15" s="9">
        <f t="shared" si="3"/>
        <v>-8710.7000000000007</v>
      </c>
      <c r="J15" s="9">
        <f t="shared" si="3"/>
        <v>-8446.0000000000018</v>
      </c>
      <c r="K15" s="9">
        <f t="shared" si="3"/>
        <v>-8678.6999999999989</v>
      </c>
      <c r="L15" s="9">
        <f t="shared" si="3"/>
        <v>-8969.1</v>
      </c>
      <c r="M15" s="9">
        <f t="shared" si="3"/>
        <v>-18066.2</v>
      </c>
      <c r="N15" s="9">
        <f t="shared" si="3"/>
        <v>-9265.3000000000011</v>
      </c>
      <c r="O15" s="9">
        <f t="shared" si="3"/>
        <v>-8800.9</v>
      </c>
      <c r="P15" s="13">
        <v>3</v>
      </c>
    </row>
    <row r="16" spans="1:16" ht="14.1" customHeight="1" x14ac:dyDescent="0.2">
      <c r="A16" s="11">
        <v>4</v>
      </c>
      <c r="B16" s="36" t="s">
        <v>74</v>
      </c>
      <c r="C16" s="29">
        <f>C17+C18</f>
        <v>-4514.8000000000029</v>
      </c>
      <c r="D16" s="29">
        <f t="shared" ref="D16:O16" si="4">D17+D18</f>
        <v>-994.5</v>
      </c>
      <c r="E16" s="29">
        <f t="shared" si="4"/>
        <v>-978.70000000000073</v>
      </c>
      <c r="F16" s="29">
        <f t="shared" si="4"/>
        <v>-1473.4000000000005</v>
      </c>
      <c r="G16" s="29">
        <f t="shared" si="4"/>
        <v>-1068.1999999999998</v>
      </c>
      <c r="H16" s="29">
        <f t="shared" si="4"/>
        <v>-4815.8000000000029</v>
      </c>
      <c r="I16" s="29">
        <f t="shared" si="4"/>
        <v>-1114</v>
      </c>
      <c r="J16" s="29">
        <f t="shared" si="4"/>
        <v>-820.50000000000091</v>
      </c>
      <c r="K16" s="29">
        <f t="shared" si="4"/>
        <v>-1491.5999999999995</v>
      </c>
      <c r="L16" s="29">
        <f t="shared" si="4"/>
        <v>-1389.7000000000007</v>
      </c>
      <c r="M16" s="29">
        <f t="shared" si="4"/>
        <v>-1808.4000000000015</v>
      </c>
      <c r="N16" s="29">
        <f t="shared" si="4"/>
        <v>-1059.3000000000002</v>
      </c>
      <c r="O16" s="29">
        <f t="shared" si="4"/>
        <v>-749.09999999999945</v>
      </c>
      <c r="P16" s="13">
        <v>4</v>
      </c>
    </row>
    <row r="17" spans="1:16" ht="12.75" customHeight="1" x14ac:dyDescent="0.2">
      <c r="A17" s="11">
        <v>5</v>
      </c>
      <c r="B17" s="37" t="s">
        <v>10</v>
      </c>
      <c r="C17" s="9">
        <f>C20+C59</f>
        <v>26776</v>
      </c>
      <c r="D17" s="9">
        <f t="shared" ref="D17:O17" si="5">D20+D59</f>
        <v>6347</v>
      </c>
      <c r="E17" s="9">
        <f t="shared" si="5"/>
        <v>6814</v>
      </c>
      <c r="F17" s="9">
        <f t="shared" si="5"/>
        <v>6860.8</v>
      </c>
      <c r="G17" s="9">
        <f t="shared" si="5"/>
        <v>6754.2000000000007</v>
      </c>
      <c r="H17" s="9">
        <f t="shared" si="5"/>
        <v>28961.1</v>
      </c>
      <c r="I17" s="9">
        <f t="shared" si="5"/>
        <v>7356.2000000000007</v>
      </c>
      <c r="J17" s="9">
        <f t="shared" si="5"/>
        <v>7371.3</v>
      </c>
      <c r="K17" s="9">
        <f t="shared" si="5"/>
        <v>6928.7</v>
      </c>
      <c r="L17" s="9">
        <f t="shared" si="5"/>
        <v>7304.9</v>
      </c>
      <c r="M17" s="9">
        <f t="shared" si="5"/>
        <v>15782.2</v>
      </c>
      <c r="N17" s="9">
        <f t="shared" si="5"/>
        <v>7965.9000000000005</v>
      </c>
      <c r="O17" s="9">
        <f t="shared" si="5"/>
        <v>7816.3</v>
      </c>
      <c r="P17" s="13">
        <v>5</v>
      </c>
    </row>
    <row r="18" spans="1:16" ht="12.75" customHeight="1" x14ac:dyDescent="0.2">
      <c r="A18" s="11">
        <v>6</v>
      </c>
      <c r="B18" s="37" t="s">
        <v>11</v>
      </c>
      <c r="C18" s="9">
        <f>C21+C65</f>
        <v>-31290.800000000003</v>
      </c>
      <c r="D18" s="9">
        <f t="shared" ref="D18:O18" si="6">D21+D65</f>
        <v>-7341.5</v>
      </c>
      <c r="E18" s="9">
        <f t="shared" si="6"/>
        <v>-7792.7000000000007</v>
      </c>
      <c r="F18" s="9">
        <f t="shared" si="6"/>
        <v>-8334.2000000000007</v>
      </c>
      <c r="G18" s="9">
        <f t="shared" si="6"/>
        <v>-7822.4000000000005</v>
      </c>
      <c r="H18" s="9">
        <f t="shared" si="6"/>
        <v>-33776.9</v>
      </c>
      <c r="I18" s="9">
        <f t="shared" si="6"/>
        <v>-8470.2000000000007</v>
      </c>
      <c r="J18" s="9">
        <f t="shared" si="6"/>
        <v>-8191.8000000000011</v>
      </c>
      <c r="K18" s="9">
        <f t="shared" si="6"/>
        <v>-8420.2999999999993</v>
      </c>
      <c r="L18" s="9">
        <f t="shared" si="6"/>
        <v>-8694.6</v>
      </c>
      <c r="M18" s="9">
        <f t="shared" si="6"/>
        <v>-17590.600000000002</v>
      </c>
      <c r="N18" s="9">
        <f t="shared" si="6"/>
        <v>-9025.2000000000007</v>
      </c>
      <c r="O18" s="9">
        <f t="shared" si="6"/>
        <v>-8565.4</v>
      </c>
      <c r="P18" s="13">
        <v>6</v>
      </c>
    </row>
    <row r="19" spans="1:16" ht="14.1" customHeight="1" x14ac:dyDescent="0.2">
      <c r="A19" s="11">
        <v>7</v>
      </c>
      <c r="B19" s="36" t="s">
        <v>75</v>
      </c>
      <c r="C19" s="29">
        <f>C20+C21</f>
        <v>-955.50000000000364</v>
      </c>
      <c r="D19" s="29">
        <f t="shared" ref="D19:O19" si="7">D20+D21</f>
        <v>-42.099999999999454</v>
      </c>
      <c r="E19" s="29">
        <f t="shared" si="7"/>
        <v>-135.70000000000073</v>
      </c>
      <c r="F19" s="29">
        <f t="shared" si="7"/>
        <v>-425.20000000000073</v>
      </c>
      <c r="G19" s="29">
        <f t="shared" si="7"/>
        <v>-352.5</v>
      </c>
      <c r="H19" s="29">
        <f t="shared" si="7"/>
        <v>-484.70000000000073</v>
      </c>
      <c r="I19" s="29">
        <f t="shared" si="7"/>
        <v>7.7000000000007276</v>
      </c>
      <c r="J19" s="29">
        <f t="shared" si="7"/>
        <v>79.399999999999636</v>
      </c>
      <c r="K19" s="29">
        <f t="shared" si="7"/>
        <v>-266.60000000000036</v>
      </c>
      <c r="L19" s="29">
        <f t="shared" si="7"/>
        <v>-305.20000000000073</v>
      </c>
      <c r="M19" s="29">
        <f t="shared" si="7"/>
        <v>362.89999999999782</v>
      </c>
      <c r="N19" s="29">
        <f t="shared" si="7"/>
        <v>205.70000000000073</v>
      </c>
      <c r="O19" s="29">
        <f t="shared" si="7"/>
        <v>157.19999999999982</v>
      </c>
      <c r="P19" s="13">
        <v>7</v>
      </c>
    </row>
    <row r="20" spans="1:16" ht="12.75" customHeight="1" x14ac:dyDescent="0.2">
      <c r="A20" s="11">
        <v>8</v>
      </c>
      <c r="B20" s="37" t="s">
        <v>72</v>
      </c>
      <c r="C20" s="9">
        <f>C23+C34</f>
        <v>24510.6</v>
      </c>
      <c r="D20" s="9">
        <f t="shared" ref="D20:O20" si="8">D23+D34</f>
        <v>5692</v>
      </c>
      <c r="E20" s="9">
        <f t="shared" si="8"/>
        <v>6266.5</v>
      </c>
      <c r="F20" s="9">
        <f t="shared" si="8"/>
        <v>6321.5</v>
      </c>
      <c r="G20" s="9">
        <f t="shared" si="8"/>
        <v>6230.6</v>
      </c>
      <c r="H20" s="9">
        <f t="shared" si="8"/>
        <v>26475.8</v>
      </c>
      <c r="I20" s="9">
        <f t="shared" si="8"/>
        <v>6678.9000000000005</v>
      </c>
      <c r="J20" s="9">
        <f t="shared" si="8"/>
        <v>6790.1</v>
      </c>
      <c r="K20" s="9">
        <f t="shared" si="8"/>
        <v>6326</v>
      </c>
      <c r="L20" s="9">
        <f t="shared" si="8"/>
        <v>6680.7999999999993</v>
      </c>
      <c r="M20" s="9">
        <f t="shared" si="8"/>
        <v>14532.1</v>
      </c>
      <c r="N20" s="9">
        <f t="shared" si="8"/>
        <v>7293.4000000000005</v>
      </c>
      <c r="O20" s="9">
        <f t="shared" si="8"/>
        <v>7238.7</v>
      </c>
      <c r="P20" s="13">
        <v>8</v>
      </c>
    </row>
    <row r="21" spans="1:16" ht="12.75" customHeight="1" x14ac:dyDescent="0.2">
      <c r="A21" s="11">
        <v>9</v>
      </c>
      <c r="B21" s="37" t="s">
        <v>73</v>
      </c>
      <c r="C21" s="9">
        <f>C28+C46</f>
        <v>-25466.100000000002</v>
      </c>
      <c r="D21" s="9">
        <f t="shared" ref="D21:O21" si="9">D28+D46</f>
        <v>-5734.0999999999995</v>
      </c>
      <c r="E21" s="9">
        <f t="shared" si="9"/>
        <v>-6402.2000000000007</v>
      </c>
      <c r="F21" s="9">
        <f t="shared" si="9"/>
        <v>-6746.7000000000007</v>
      </c>
      <c r="G21" s="9">
        <f t="shared" si="9"/>
        <v>-6583.1</v>
      </c>
      <c r="H21" s="9">
        <f t="shared" si="9"/>
        <v>-26960.5</v>
      </c>
      <c r="I21" s="9">
        <f t="shared" si="9"/>
        <v>-6671.2</v>
      </c>
      <c r="J21" s="9">
        <f t="shared" si="9"/>
        <v>-6710.7000000000007</v>
      </c>
      <c r="K21" s="9">
        <f t="shared" si="9"/>
        <v>-6592.6</v>
      </c>
      <c r="L21" s="9">
        <f t="shared" si="9"/>
        <v>-6986</v>
      </c>
      <c r="M21" s="9">
        <f t="shared" si="9"/>
        <v>-14169.200000000003</v>
      </c>
      <c r="N21" s="9">
        <f t="shared" si="9"/>
        <v>-7087.7</v>
      </c>
      <c r="O21" s="9">
        <f t="shared" si="9"/>
        <v>-7081.5</v>
      </c>
      <c r="P21" s="13">
        <v>9</v>
      </c>
    </row>
    <row r="22" spans="1:16" ht="14.1" customHeight="1" x14ac:dyDescent="0.2">
      <c r="A22" s="11">
        <v>10</v>
      </c>
      <c r="B22" s="36" t="s">
        <v>78</v>
      </c>
      <c r="C22" s="29">
        <f>C23+C28</f>
        <v>-9012.4000000000015</v>
      </c>
      <c r="D22" s="29">
        <f t="shared" ref="D22:G22" si="10">D23+D28</f>
        <v>-2153.3999999999996</v>
      </c>
      <c r="E22" s="29">
        <f t="shared" si="10"/>
        <v>-2110.8000000000006</v>
      </c>
      <c r="F22" s="29">
        <f t="shared" si="10"/>
        <v>-2400.1000000000004</v>
      </c>
      <c r="G22" s="29">
        <f t="shared" si="10"/>
        <v>-2348.1</v>
      </c>
      <c r="H22" s="29">
        <f>H23+H28</f>
        <v>-9823.5999999999985</v>
      </c>
      <c r="I22" s="29">
        <f t="shared" ref="I22:L22" si="11">I23+I28</f>
        <v>-2380.8000000000002</v>
      </c>
      <c r="J22" s="29">
        <f t="shared" si="11"/>
        <v>-2303.4</v>
      </c>
      <c r="K22" s="29">
        <f t="shared" si="11"/>
        <v>-2561.6000000000004</v>
      </c>
      <c r="L22" s="29">
        <f t="shared" si="11"/>
        <v>-2577.7999999999997</v>
      </c>
      <c r="M22" s="29">
        <f>M23+M28</f>
        <v>-4901.0000000000018</v>
      </c>
      <c r="N22" s="29">
        <f t="shared" ref="N22:O22" si="12">N23+N28</f>
        <v>-2454.3000000000002</v>
      </c>
      <c r="O22" s="29">
        <f t="shared" si="12"/>
        <v>-2446.7000000000007</v>
      </c>
      <c r="P22" s="13">
        <v>10</v>
      </c>
    </row>
    <row r="23" spans="1:16" ht="12.95" customHeight="1" x14ac:dyDescent="0.2">
      <c r="A23" s="11">
        <v>11</v>
      </c>
      <c r="B23" s="36" t="s">
        <v>79</v>
      </c>
      <c r="C23" s="29">
        <f>C24+C25+C26+C27</f>
        <v>11687</v>
      </c>
      <c r="D23" s="29">
        <f t="shared" ref="D23:G23" si="13">D24+D25+D26+D27</f>
        <v>2407.3999999999996</v>
      </c>
      <c r="E23" s="29">
        <f t="shared" si="13"/>
        <v>3133.2999999999997</v>
      </c>
      <c r="F23" s="29">
        <f t="shared" si="13"/>
        <v>3180.3</v>
      </c>
      <c r="G23" s="29">
        <f t="shared" si="13"/>
        <v>2966.0000000000005</v>
      </c>
      <c r="H23" s="29">
        <f>H24+H25+H26+H27</f>
        <v>12474.3</v>
      </c>
      <c r="I23" s="29">
        <f t="shared" ref="I23:L23" si="14">I24+I25+I26+I27</f>
        <v>3063.5</v>
      </c>
      <c r="J23" s="29">
        <f t="shared" si="14"/>
        <v>3297.2000000000003</v>
      </c>
      <c r="K23" s="29">
        <f t="shared" si="14"/>
        <v>2898.7</v>
      </c>
      <c r="L23" s="29">
        <f t="shared" si="14"/>
        <v>3214.9</v>
      </c>
      <c r="M23" s="29">
        <f>M24+M25+M26+M27</f>
        <v>7052.1</v>
      </c>
      <c r="N23" s="29">
        <f t="shared" ref="N23:O23" si="15">N24+N25+N26+N27</f>
        <v>3476.2</v>
      </c>
      <c r="O23" s="29">
        <f t="shared" si="15"/>
        <v>3575.8999999999996</v>
      </c>
      <c r="P23" s="13">
        <v>11</v>
      </c>
    </row>
    <row r="24" spans="1:16" ht="12.75" customHeight="1" x14ac:dyDescent="0.2">
      <c r="A24" s="11">
        <v>12</v>
      </c>
      <c r="B24" s="37" t="s">
        <v>12</v>
      </c>
      <c r="C24" s="9">
        <f>D24+E24+F24+G24</f>
        <v>10462.5</v>
      </c>
      <c r="D24" s="9">
        <v>2161.7999999999997</v>
      </c>
      <c r="E24" s="9">
        <v>2871.7999999999997</v>
      </c>
      <c r="F24" s="9">
        <v>2861.7</v>
      </c>
      <c r="G24" s="9">
        <v>2567.2000000000003</v>
      </c>
      <c r="H24" s="9">
        <f>I24+J24+K24+L24</f>
        <v>10541.5</v>
      </c>
      <c r="I24" s="9">
        <v>2555.5</v>
      </c>
      <c r="J24" s="9">
        <v>2839</v>
      </c>
      <c r="K24" s="9">
        <v>2465.6999999999998</v>
      </c>
      <c r="L24" s="9">
        <v>2681.3</v>
      </c>
      <c r="M24" s="9">
        <f>N24+O24</f>
        <v>5784.5</v>
      </c>
      <c r="N24" s="9">
        <v>2815.9</v>
      </c>
      <c r="O24" s="9">
        <v>2968.6</v>
      </c>
      <c r="P24" s="13">
        <v>12</v>
      </c>
    </row>
    <row r="25" spans="1:16" ht="12.75" customHeight="1" x14ac:dyDescent="0.2">
      <c r="A25" s="11">
        <v>13</v>
      </c>
      <c r="B25" s="37" t="s">
        <v>13</v>
      </c>
      <c r="C25" s="9">
        <f t="shared" ref="C25:C27" si="16">D25+E25+F25+G25</f>
        <v>0</v>
      </c>
      <c r="D25" s="9">
        <v>0</v>
      </c>
      <c r="E25" s="9">
        <v>0</v>
      </c>
      <c r="F25" s="9">
        <v>0</v>
      </c>
      <c r="G25" s="9">
        <v>0</v>
      </c>
      <c r="H25" s="9">
        <f t="shared" ref="H25:H27" si="17">I25+J25+K25+L25</f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ref="M25:M27" si="18">N25+O25</f>
        <v>0</v>
      </c>
      <c r="N25" s="9">
        <v>0</v>
      </c>
      <c r="O25" s="9">
        <v>0</v>
      </c>
      <c r="P25" s="13">
        <v>13</v>
      </c>
    </row>
    <row r="26" spans="1:16" ht="12.75" customHeight="1" x14ac:dyDescent="0.2">
      <c r="A26" s="11">
        <v>14</v>
      </c>
      <c r="B26" s="37" t="s">
        <v>14</v>
      </c>
      <c r="C26" s="9">
        <f t="shared" si="16"/>
        <v>15</v>
      </c>
      <c r="D26" s="9">
        <v>3.7</v>
      </c>
      <c r="E26" s="9">
        <v>3.7</v>
      </c>
      <c r="F26" s="9">
        <v>3.8</v>
      </c>
      <c r="G26" s="9">
        <v>3.8</v>
      </c>
      <c r="H26" s="9">
        <f t="shared" si="17"/>
        <v>16.099999999999998</v>
      </c>
      <c r="I26" s="9">
        <v>3.9</v>
      </c>
      <c r="J26" s="9">
        <v>3.9</v>
      </c>
      <c r="K26" s="9">
        <v>4.0999999999999996</v>
      </c>
      <c r="L26" s="9">
        <v>4.2</v>
      </c>
      <c r="M26" s="9">
        <f t="shared" si="18"/>
        <v>8.1</v>
      </c>
      <c r="N26" s="9">
        <v>4.0999999999999996</v>
      </c>
      <c r="O26" s="9">
        <v>4</v>
      </c>
      <c r="P26" s="13">
        <v>14</v>
      </c>
    </row>
    <row r="27" spans="1:16" ht="12.75" customHeight="1" x14ac:dyDescent="0.2">
      <c r="A27" s="11">
        <v>15</v>
      </c>
      <c r="B27" s="37" t="s">
        <v>64</v>
      </c>
      <c r="C27" s="9">
        <f t="shared" si="16"/>
        <v>1209.5</v>
      </c>
      <c r="D27" s="9">
        <v>241.9</v>
      </c>
      <c r="E27" s="9">
        <v>257.8</v>
      </c>
      <c r="F27" s="9">
        <v>314.79999999999995</v>
      </c>
      <c r="G27" s="9">
        <v>395.00000000000006</v>
      </c>
      <c r="H27" s="9">
        <f t="shared" si="17"/>
        <v>1916.6999999999998</v>
      </c>
      <c r="I27" s="9">
        <v>504.09999999999997</v>
      </c>
      <c r="J27" s="9">
        <v>454.3</v>
      </c>
      <c r="K27" s="9">
        <v>428.90000000000003</v>
      </c>
      <c r="L27" s="9">
        <v>529.4</v>
      </c>
      <c r="M27" s="9">
        <f t="shared" si="18"/>
        <v>1259.5</v>
      </c>
      <c r="N27" s="9">
        <v>656.2</v>
      </c>
      <c r="O27" s="9">
        <v>603.29999999999995</v>
      </c>
      <c r="P27" s="13">
        <v>15</v>
      </c>
    </row>
    <row r="28" spans="1:16" ht="12.95" customHeight="1" x14ac:dyDescent="0.2">
      <c r="A28" s="11">
        <v>16</v>
      </c>
      <c r="B28" s="36" t="s">
        <v>84</v>
      </c>
      <c r="C28" s="29">
        <f>C29+C30+C31+C32</f>
        <v>-20699.400000000001</v>
      </c>
      <c r="D28" s="29">
        <f t="shared" ref="D28:G28" si="19">D29+D30+D31+D32</f>
        <v>-4560.7999999999993</v>
      </c>
      <c r="E28" s="29">
        <f t="shared" si="19"/>
        <v>-5244.1</v>
      </c>
      <c r="F28" s="29">
        <f t="shared" si="19"/>
        <v>-5580.4000000000005</v>
      </c>
      <c r="G28" s="29">
        <f t="shared" si="19"/>
        <v>-5314.1</v>
      </c>
      <c r="H28" s="29">
        <f>H29+H30+H31+H32</f>
        <v>-22297.899999999998</v>
      </c>
      <c r="I28" s="29">
        <f t="shared" ref="I28:L28" si="20">I29+I30+I31+I32</f>
        <v>-5444.3</v>
      </c>
      <c r="J28" s="29">
        <f t="shared" si="20"/>
        <v>-5600.6</v>
      </c>
      <c r="K28" s="29">
        <f t="shared" si="20"/>
        <v>-5460.3</v>
      </c>
      <c r="L28" s="29">
        <f t="shared" si="20"/>
        <v>-5792.7</v>
      </c>
      <c r="M28" s="29">
        <f>M29+M30+M31+M32</f>
        <v>-11953.100000000002</v>
      </c>
      <c r="N28" s="29">
        <f t="shared" ref="N28:O28" si="21">N29+N30+N31+N32</f>
        <v>-5930.5</v>
      </c>
      <c r="O28" s="29">
        <f t="shared" si="21"/>
        <v>-6022.6</v>
      </c>
      <c r="P28" s="13">
        <v>16</v>
      </c>
    </row>
    <row r="29" spans="1:16" ht="12.75" customHeight="1" x14ac:dyDescent="0.2">
      <c r="A29" s="11">
        <v>17</v>
      </c>
      <c r="B29" s="37" t="s">
        <v>12</v>
      </c>
      <c r="C29" s="9">
        <f>D29+E29+F29+G29</f>
        <v>-19060.800000000003</v>
      </c>
      <c r="D29" s="9">
        <v>-4223.5999999999995</v>
      </c>
      <c r="E29" s="9">
        <v>-4888.6000000000004</v>
      </c>
      <c r="F29" s="9">
        <v>-5146.4000000000005</v>
      </c>
      <c r="G29" s="9">
        <v>-4802.2000000000007</v>
      </c>
      <c r="H29" s="9">
        <f>I29+J29+K29+L29</f>
        <v>-19942</v>
      </c>
      <c r="I29" s="9">
        <v>-4839.7</v>
      </c>
      <c r="J29" s="9">
        <v>-5047</v>
      </c>
      <c r="K29" s="9">
        <v>-4913.8</v>
      </c>
      <c r="L29" s="9">
        <v>-5141.5</v>
      </c>
      <c r="M29" s="9">
        <f t="shared" ref="M29:M32" si="22">N29+O29</f>
        <v>-10431.6</v>
      </c>
      <c r="N29" s="9">
        <v>-5158.9000000000005</v>
      </c>
      <c r="O29" s="9">
        <v>-5272.7</v>
      </c>
      <c r="P29" s="13">
        <v>17</v>
      </c>
    </row>
    <row r="30" spans="1:16" ht="12.75" customHeight="1" x14ac:dyDescent="0.2">
      <c r="A30" s="11">
        <v>18</v>
      </c>
      <c r="B30" s="37" t="s">
        <v>13</v>
      </c>
      <c r="C30" s="9">
        <f t="shared" ref="C30:C32" si="23">D30+E30+F30+G30</f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ref="H30:H32" si="24">I30+J30+K30+L30</f>
        <v>0</v>
      </c>
      <c r="I30" s="9">
        <v>0</v>
      </c>
      <c r="J30" s="9">
        <v>0</v>
      </c>
      <c r="K30" s="9">
        <v>0</v>
      </c>
      <c r="L30" s="9">
        <v>0</v>
      </c>
      <c r="M30" s="9">
        <f t="shared" si="22"/>
        <v>0</v>
      </c>
      <c r="N30" s="9">
        <v>0</v>
      </c>
      <c r="O30" s="9">
        <v>0</v>
      </c>
      <c r="P30" s="13">
        <v>18</v>
      </c>
    </row>
    <row r="31" spans="1:16" ht="12.75" customHeight="1" x14ac:dyDescent="0.2">
      <c r="A31" s="11">
        <v>19</v>
      </c>
      <c r="B31" s="37" t="s">
        <v>14</v>
      </c>
      <c r="C31" s="9">
        <f t="shared" si="23"/>
        <v>-5.8000000000000007</v>
      </c>
      <c r="D31" s="9">
        <v>-1.4</v>
      </c>
      <c r="E31" s="9">
        <v>-1.5</v>
      </c>
      <c r="F31" s="9">
        <v>-1.5</v>
      </c>
      <c r="G31" s="9">
        <v>-1.4</v>
      </c>
      <c r="H31" s="9">
        <f t="shared" si="24"/>
        <v>-5.1000000000000005</v>
      </c>
      <c r="I31" s="9">
        <v>-1.1000000000000001</v>
      </c>
      <c r="J31" s="9">
        <v>-1.3</v>
      </c>
      <c r="K31" s="9">
        <v>-1.4</v>
      </c>
      <c r="L31" s="9">
        <v>-1.3</v>
      </c>
      <c r="M31" s="9">
        <f t="shared" si="22"/>
        <v>-2.7</v>
      </c>
      <c r="N31" s="9">
        <v>-1.4</v>
      </c>
      <c r="O31" s="9">
        <v>-1.3</v>
      </c>
      <c r="P31" s="13">
        <v>19</v>
      </c>
    </row>
    <row r="32" spans="1:16" ht="12.75" customHeight="1" x14ac:dyDescent="0.2">
      <c r="A32" s="11">
        <v>20</v>
      </c>
      <c r="B32" s="37" t="s">
        <v>64</v>
      </c>
      <c r="C32" s="9">
        <f t="shared" si="23"/>
        <v>-1632.8</v>
      </c>
      <c r="D32" s="9">
        <v>-335.8</v>
      </c>
      <c r="E32" s="9">
        <v>-354</v>
      </c>
      <c r="F32" s="9">
        <v>-432.5</v>
      </c>
      <c r="G32" s="9">
        <v>-510.5</v>
      </c>
      <c r="H32" s="9">
        <f t="shared" si="24"/>
        <v>-2350.8000000000002</v>
      </c>
      <c r="I32" s="9">
        <v>-603.5</v>
      </c>
      <c r="J32" s="9">
        <v>-552.29999999999995</v>
      </c>
      <c r="K32" s="9">
        <v>-545.1</v>
      </c>
      <c r="L32" s="9">
        <v>-649.9</v>
      </c>
      <c r="M32" s="9">
        <f t="shared" si="22"/>
        <v>-1518.8000000000002</v>
      </c>
      <c r="N32" s="9">
        <v>-770.2</v>
      </c>
      <c r="O32" s="9">
        <v>-748.6</v>
      </c>
      <c r="P32" s="13">
        <v>20</v>
      </c>
    </row>
    <row r="33" spans="1:16" ht="14.1" customHeight="1" x14ac:dyDescent="0.2">
      <c r="A33" s="11">
        <v>21</v>
      </c>
      <c r="B33" s="36" t="s">
        <v>77</v>
      </c>
      <c r="C33" s="29">
        <f>C34+C46</f>
        <v>8056.9000000000005</v>
      </c>
      <c r="D33" s="29">
        <f t="shared" ref="D33:G33" si="25">D34+D46</f>
        <v>2111.3000000000002</v>
      </c>
      <c r="E33" s="29">
        <f t="shared" si="25"/>
        <v>1975.1</v>
      </c>
      <c r="F33" s="29">
        <f t="shared" si="25"/>
        <v>1974.9000000000003</v>
      </c>
      <c r="G33" s="29">
        <f t="shared" si="25"/>
        <v>1995.6000000000004</v>
      </c>
      <c r="H33" s="29">
        <f>H34+H46</f>
        <v>9338.9</v>
      </c>
      <c r="I33" s="29">
        <f t="shared" ref="I33:L33" si="26">I34+I46</f>
        <v>2388.5000000000009</v>
      </c>
      <c r="J33" s="29">
        <f t="shared" si="26"/>
        <v>2382.8000000000006</v>
      </c>
      <c r="K33" s="29">
        <f t="shared" si="26"/>
        <v>2295</v>
      </c>
      <c r="L33" s="29">
        <f t="shared" si="26"/>
        <v>2272.5999999999995</v>
      </c>
      <c r="M33" s="29">
        <f>M34+M46</f>
        <v>5263.9</v>
      </c>
      <c r="N33" s="29">
        <f t="shared" ref="N33:O33" si="27">N34+N46</f>
        <v>2660.0000000000009</v>
      </c>
      <c r="O33" s="29">
        <f t="shared" si="27"/>
        <v>2603.9000000000005</v>
      </c>
      <c r="P33" s="13">
        <v>21</v>
      </c>
    </row>
    <row r="34" spans="1:16" ht="12.95" customHeight="1" x14ac:dyDescent="0.2">
      <c r="A34" s="11">
        <v>22</v>
      </c>
      <c r="B34" s="36" t="s">
        <v>80</v>
      </c>
      <c r="C34" s="29">
        <f>C35+C36+C37+C38+C39+C40+C41+C42+C43+C44+C45</f>
        <v>12823.6</v>
      </c>
      <c r="D34" s="29">
        <f t="shared" ref="D34:G34" si="28">D35+D36+D37+D38+D39+D40+D41+D42+D43+D44+D45</f>
        <v>3284.6</v>
      </c>
      <c r="E34" s="29">
        <f t="shared" si="28"/>
        <v>3133.2</v>
      </c>
      <c r="F34" s="29">
        <f t="shared" si="28"/>
        <v>3141.2000000000003</v>
      </c>
      <c r="G34" s="29">
        <f t="shared" si="28"/>
        <v>3264.6000000000004</v>
      </c>
      <c r="H34" s="29">
        <f>H35+H36+H37+H38+H39+H40+H41+H42+H43+H44+H45</f>
        <v>14001.5</v>
      </c>
      <c r="I34" s="29">
        <f t="shared" ref="I34:L34" si="29">I35+I36+I37+I38+I39+I40+I41+I42+I43+I44+I45</f>
        <v>3615.4000000000005</v>
      </c>
      <c r="J34" s="29">
        <f t="shared" si="29"/>
        <v>3492.9000000000005</v>
      </c>
      <c r="K34" s="29">
        <f t="shared" si="29"/>
        <v>3427.2999999999997</v>
      </c>
      <c r="L34" s="29">
        <f t="shared" si="29"/>
        <v>3465.8999999999996</v>
      </c>
      <c r="M34" s="29">
        <f>M35+M36+M37+M38+M39+M40+M41+M42+M43+M44+M45</f>
        <v>7480</v>
      </c>
      <c r="N34" s="29">
        <f t="shared" ref="N34:O34" si="30">N35+N36+N37+N38+N39+N40+N41+N42+N43+N44+N45</f>
        <v>3817.2000000000007</v>
      </c>
      <c r="O34" s="29">
        <f t="shared" si="30"/>
        <v>3662.8</v>
      </c>
      <c r="P34" s="13">
        <v>22</v>
      </c>
    </row>
    <row r="35" spans="1:16" ht="12.6" customHeight="1" x14ac:dyDescent="0.2">
      <c r="A35" s="11">
        <v>23</v>
      </c>
      <c r="B35" s="37" t="s">
        <v>15</v>
      </c>
      <c r="C35" s="9">
        <f t="shared" ref="C35:C57" si="31">D35+E35+F35+G35</f>
        <v>5515.9</v>
      </c>
      <c r="D35" s="9">
        <v>1361.8</v>
      </c>
      <c r="E35" s="9">
        <v>1261.3</v>
      </c>
      <c r="F35" s="9">
        <v>1411.1</v>
      </c>
      <c r="G35" s="9">
        <v>1481.7</v>
      </c>
      <c r="H35" s="9">
        <f t="shared" ref="H35:H57" si="32">I35+J35+K35+L35</f>
        <v>6369.7000000000007</v>
      </c>
      <c r="I35" s="9">
        <v>1573.3</v>
      </c>
      <c r="J35" s="9">
        <v>1503.8</v>
      </c>
      <c r="K35" s="9">
        <v>1609.5</v>
      </c>
      <c r="L35" s="9">
        <v>1683.1000000000001</v>
      </c>
      <c r="M35" s="9">
        <f t="shared" ref="M35:M45" si="33">N35+O35</f>
        <v>3334.1</v>
      </c>
      <c r="N35" s="9">
        <v>1701.4</v>
      </c>
      <c r="O35" s="9">
        <v>1632.6999999999998</v>
      </c>
      <c r="P35" s="13">
        <v>23</v>
      </c>
    </row>
    <row r="36" spans="1:16" ht="12.6" customHeight="1" x14ac:dyDescent="0.2">
      <c r="A36" s="11">
        <v>24</v>
      </c>
      <c r="B36" s="37" t="s">
        <v>16</v>
      </c>
      <c r="C36" s="9">
        <f t="shared" si="31"/>
        <v>4222.8</v>
      </c>
      <c r="D36" s="9">
        <v>1211.6999999999998</v>
      </c>
      <c r="E36" s="9">
        <v>1094.6000000000001</v>
      </c>
      <c r="F36" s="9">
        <v>950.3</v>
      </c>
      <c r="G36" s="9">
        <v>966.19999999999993</v>
      </c>
      <c r="H36" s="9">
        <f t="shared" si="32"/>
        <v>4460</v>
      </c>
      <c r="I36" s="9">
        <v>1276.7</v>
      </c>
      <c r="J36" s="9">
        <v>1200.6000000000001</v>
      </c>
      <c r="K36" s="9">
        <v>1030.8</v>
      </c>
      <c r="L36" s="9">
        <v>951.9</v>
      </c>
      <c r="M36" s="9">
        <f t="shared" si="33"/>
        <v>2578.1</v>
      </c>
      <c r="N36" s="9">
        <v>1323.6</v>
      </c>
      <c r="O36" s="9">
        <v>1254.5</v>
      </c>
      <c r="P36" s="13">
        <v>24</v>
      </c>
    </row>
    <row r="37" spans="1:16" ht="12.6" customHeight="1" x14ac:dyDescent="0.2">
      <c r="A37" s="11">
        <v>25</v>
      </c>
      <c r="B37" s="37" t="s">
        <v>17</v>
      </c>
      <c r="C37" s="9">
        <f t="shared" si="31"/>
        <v>358.19999999999993</v>
      </c>
      <c r="D37" s="9">
        <v>83.8</v>
      </c>
      <c r="E37" s="9">
        <v>91.1</v>
      </c>
      <c r="F37" s="9">
        <v>91.499999999999986</v>
      </c>
      <c r="G37" s="9">
        <v>91.799999999999983</v>
      </c>
      <c r="H37" s="9">
        <f t="shared" si="32"/>
        <v>347</v>
      </c>
      <c r="I37" s="9">
        <v>84.899999999999991</v>
      </c>
      <c r="J37" s="9">
        <v>86.300000000000011</v>
      </c>
      <c r="K37" s="9">
        <v>87.199999999999989</v>
      </c>
      <c r="L37" s="9">
        <v>88.6</v>
      </c>
      <c r="M37" s="9">
        <f t="shared" si="33"/>
        <v>179.8</v>
      </c>
      <c r="N37" s="9">
        <v>87.9</v>
      </c>
      <c r="O37" s="9">
        <v>91.9</v>
      </c>
      <c r="P37" s="13">
        <v>25</v>
      </c>
    </row>
    <row r="38" spans="1:16" ht="12.6" customHeight="1" x14ac:dyDescent="0.2">
      <c r="A38" s="11">
        <v>26</v>
      </c>
      <c r="B38" s="37" t="s">
        <v>18</v>
      </c>
      <c r="C38" s="9">
        <f t="shared" si="31"/>
        <v>0</v>
      </c>
      <c r="D38" s="9">
        <v>0</v>
      </c>
      <c r="E38" s="9">
        <v>0</v>
      </c>
      <c r="F38" s="9">
        <v>0</v>
      </c>
      <c r="G38" s="9">
        <v>0</v>
      </c>
      <c r="H38" s="9">
        <f t="shared" si="32"/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33"/>
        <v>0</v>
      </c>
      <c r="N38" s="9">
        <v>0</v>
      </c>
      <c r="O38" s="9">
        <v>0</v>
      </c>
      <c r="P38" s="13">
        <v>26</v>
      </c>
    </row>
    <row r="39" spans="1:16" ht="12.6" customHeight="1" x14ac:dyDescent="0.2">
      <c r="A39" s="11">
        <v>27</v>
      </c>
      <c r="B39" s="37" t="s">
        <v>19</v>
      </c>
      <c r="C39" s="9">
        <f t="shared" si="31"/>
        <v>226.5</v>
      </c>
      <c r="D39" s="9">
        <v>50.7</v>
      </c>
      <c r="E39" s="9">
        <v>52.2</v>
      </c>
      <c r="F39" s="9">
        <v>58.4</v>
      </c>
      <c r="G39" s="9">
        <v>65.199999999999989</v>
      </c>
      <c r="H39" s="9">
        <f t="shared" si="32"/>
        <v>262.70000000000005</v>
      </c>
      <c r="I39" s="9">
        <v>58.8</v>
      </c>
      <c r="J39" s="9">
        <v>60.6</v>
      </c>
      <c r="K39" s="9">
        <v>67.7</v>
      </c>
      <c r="L39" s="9">
        <v>75.599999999999994</v>
      </c>
      <c r="M39" s="9">
        <f t="shared" si="33"/>
        <v>113.29999999999998</v>
      </c>
      <c r="N39" s="9">
        <v>54.8</v>
      </c>
      <c r="O39" s="9">
        <v>58.499999999999993</v>
      </c>
      <c r="P39" s="13">
        <v>27</v>
      </c>
    </row>
    <row r="40" spans="1:16" ht="12.6" customHeight="1" x14ac:dyDescent="0.2">
      <c r="A40" s="11">
        <v>28</v>
      </c>
      <c r="B40" s="37" t="s">
        <v>20</v>
      </c>
      <c r="C40" s="9">
        <f t="shared" si="31"/>
        <v>508.30000000000007</v>
      </c>
      <c r="D40" s="9">
        <v>111.7</v>
      </c>
      <c r="E40" s="9">
        <v>130.9</v>
      </c>
      <c r="F40" s="9">
        <v>104.3</v>
      </c>
      <c r="G40" s="9">
        <v>161.4</v>
      </c>
      <c r="H40" s="9">
        <f t="shared" si="32"/>
        <v>449.2</v>
      </c>
      <c r="I40" s="9">
        <v>115.50000000000001</v>
      </c>
      <c r="J40" s="9">
        <v>111.3</v>
      </c>
      <c r="K40" s="9">
        <v>101.19999999999999</v>
      </c>
      <c r="L40" s="9">
        <v>121.2</v>
      </c>
      <c r="M40" s="9">
        <f t="shared" si="33"/>
        <v>217.70000000000002</v>
      </c>
      <c r="N40" s="9">
        <v>128.30000000000001</v>
      </c>
      <c r="O40" s="9">
        <v>89.4</v>
      </c>
      <c r="P40" s="13">
        <v>28</v>
      </c>
    </row>
    <row r="41" spans="1:16" ht="12.6" customHeight="1" x14ac:dyDescent="0.2">
      <c r="A41" s="11">
        <v>29</v>
      </c>
      <c r="B41" s="37" t="s">
        <v>21</v>
      </c>
      <c r="C41" s="9">
        <f t="shared" si="31"/>
        <v>30.8</v>
      </c>
      <c r="D41" s="9">
        <v>7.6</v>
      </c>
      <c r="E41" s="9">
        <v>7.5</v>
      </c>
      <c r="F41" s="9">
        <v>7.9</v>
      </c>
      <c r="G41" s="9">
        <v>7.8</v>
      </c>
      <c r="H41" s="9">
        <f t="shared" si="32"/>
        <v>36.200000000000003</v>
      </c>
      <c r="I41" s="9">
        <v>8.9</v>
      </c>
      <c r="J41" s="9">
        <v>8.8000000000000007</v>
      </c>
      <c r="K41" s="9">
        <v>9.3000000000000007</v>
      </c>
      <c r="L41" s="9">
        <v>9.1999999999999993</v>
      </c>
      <c r="M41" s="9">
        <f t="shared" si="33"/>
        <v>17.200000000000003</v>
      </c>
      <c r="N41" s="9">
        <v>8.9</v>
      </c>
      <c r="O41" s="9">
        <v>8.3000000000000007</v>
      </c>
      <c r="P41" s="13">
        <v>29</v>
      </c>
    </row>
    <row r="42" spans="1:16" ht="12.6" customHeight="1" x14ac:dyDescent="0.2">
      <c r="A42" s="11">
        <v>30</v>
      </c>
      <c r="B42" s="37" t="s">
        <v>22</v>
      </c>
      <c r="C42" s="9">
        <f t="shared" si="31"/>
        <v>3.6999999999999997</v>
      </c>
      <c r="D42" s="9">
        <v>0.89999999999999991</v>
      </c>
      <c r="E42" s="9">
        <v>0.89999999999999991</v>
      </c>
      <c r="F42" s="9">
        <v>0.89999999999999991</v>
      </c>
      <c r="G42" s="9">
        <v>1</v>
      </c>
      <c r="H42" s="9">
        <f t="shared" si="32"/>
        <v>3.8</v>
      </c>
      <c r="I42" s="9">
        <v>0.89999999999999991</v>
      </c>
      <c r="J42" s="9">
        <v>0.89999999999999991</v>
      </c>
      <c r="K42" s="9">
        <v>1</v>
      </c>
      <c r="L42" s="9">
        <v>1</v>
      </c>
      <c r="M42" s="9">
        <f t="shared" si="33"/>
        <v>7.6</v>
      </c>
      <c r="N42" s="9">
        <v>1</v>
      </c>
      <c r="O42" s="9">
        <v>6.6</v>
      </c>
      <c r="P42" s="13">
        <v>30</v>
      </c>
    </row>
    <row r="43" spans="1:16" ht="12.6" customHeight="1" x14ac:dyDescent="0.2">
      <c r="A43" s="11">
        <v>31</v>
      </c>
      <c r="B43" s="37" t="s">
        <v>23</v>
      </c>
      <c r="C43" s="9">
        <f t="shared" si="31"/>
        <v>1776.3000000000002</v>
      </c>
      <c r="D43" s="9">
        <v>410.09999999999997</v>
      </c>
      <c r="E43" s="9">
        <v>454.6</v>
      </c>
      <c r="F43" s="9">
        <v>468.3</v>
      </c>
      <c r="G43" s="9">
        <v>443.30000000000007</v>
      </c>
      <c r="H43" s="9">
        <f t="shared" si="32"/>
        <v>1897.8000000000002</v>
      </c>
      <c r="I43" s="9">
        <v>453.59999999999997</v>
      </c>
      <c r="J43" s="9">
        <v>478.19999999999993</v>
      </c>
      <c r="K43" s="9">
        <v>475.20000000000005</v>
      </c>
      <c r="L43" s="9">
        <v>490.80000000000007</v>
      </c>
      <c r="M43" s="9">
        <f t="shared" si="33"/>
        <v>970.2</v>
      </c>
      <c r="N43" s="9">
        <v>479.90000000000003</v>
      </c>
      <c r="O43" s="9">
        <v>490.30000000000007</v>
      </c>
      <c r="P43" s="13">
        <v>31</v>
      </c>
    </row>
    <row r="44" spans="1:16" ht="12.6" customHeight="1" x14ac:dyDescent="0.2">
      <c r="A44" s="11">
        <v>32</v>
      </c>
      <c r="B44" s="37" t="s">
        <v>24</v>
      </c>
      <c r="C44" s="9">
        <f t="shared" si="31"/>
        <v>68.099999999999994</v>
      </c>
      <c r="D44" s="9">
        <v>17.399999999999999</v>
      </c>
      <c r="E44" s="9">
        <v>15.7</v>
      </c>
      <c r="F44" s="9">
        <v>18</v>
      </c>
      <c r="G44" s="9">
        <v>17</v>
      </c>
      <c r="H44" s="9">
        <f t="shared" si="32"/>
        <v>51.3</v>
      </c>
      <c r="I44" s="9">
        <v>12.299999999999999</v>
      </c>
      <c r="J44" s="9">
        <v>13</v>
      </c>
      <c r="K44" s="9">
        <v>12.9</v>
      </c>
      <c r="L44" s="9">
        <v>13.1</v>
      </c>
      <c r="M44" s="9">
        <f t="shared" si="33"/>
        <v>3.4</v>
      </c>
      <c r="N44" s="9">
        <v>1.4</v>
      </c>
      <c r="O44" s="9">
        <v>2</v>
      </c>
      <c r="P44" s="13">
        <v>32</v>
      </c>
    </row>
    <row r="45" spans="1:16" ht="12.6" customHeight="1" x14ac:dyDescent="0.2">
      <c r="A45" s="11">
        <v>33</v>
      </c>
      <c r="B45" s="37" t="s">
        <v>25</v>
      </c>
      <c r="C45" s="9">
        <f t="shared" si="31"/>
        <v>113</v>
      </c>
      <c r="D45" s="9">
        <v>28.9</v>
      </c>
      <c r="E45" s="9">
        <v>24.400000000000002</v>
      </c>
      <c r="F45" s="9">
        <v>30.5</v>
      </c>
      <c r="G45" s="9">
        <v>29.200000000000003</v>
      </c>
      <c r="H45" s="9">
        <f t="shared" si="32"/>
        <v>123.80000000000001</v>
      </c>
      <c r="I45" s="9">
        <v>30.5</v>
      </c>
      <c r="J45" s="9">
        <v>29.400000000000002</v>
      </c>
      <c r="K45" s="9">
        <v>32.5</v>
      </c>
      <c r="L45" s="9">
        <v>31.4</v>
      </c>
      <c r="M45" s="9">
        <f t="shared" si="33"/>
        <v>58.6</v>
      </c>
      <c r="N45" s="9">
        <v>30</v>
      </c>
      <c r="O45" s="9">
        <v>28.6</v>
      </c>
      <c r="P45" s="13">
        <v>33</v>
      </c>
    </row>
    <row r="46" spans="1:16" ht="12.95" customHeight="1" x14ac:dyDescent="0.2">
      <c r="A46" s="11">
        <v>34</v>
      </c>
      <c r="B46" s="36" t="s">
        <v>81</v>
      </c>
      <c r="C46" s="29">
        <f>C47+C48+C49+C50+C51+C52+C53+C54+C55+C56+C57</f>
        <v>-4766.7</v>
      </c>
      <c r="D46" s="29">
        <f t="shared" ref="D46:G46" si="34">D47+D48+D49+D50+D51+D52+D53+D54+D55+D56+D57</f>
        <v>-1173.3</v>
      </c>
      <c r="E46" s="29">
        <f t="shared" si="34"/>
        <v>-1158.0999999999999</v>
      </c>
      <c r="F46" s="29">
        <f t="shared" si="34"/>
        <v>-1166.3</v>
      </c>
      <c r="G46" s="29">
        <f t="shared" si="34"/>
        <v>-1269</v>
      </c>
      <c r="H46" s="29">
        <f>H47+H48+H49+H50+H51+H52+H53+H54+H55+H56+H57</f>
        <v>-4662.6000000000004</v>
      </c>
      <c r="I46" s="29">
        <f t="shared" ref="I46:L46" si="35">I47+I48+I49+I50+I51+I52+I53+I54+I55+I56+I57</f>
        <v>-1226.8999999999999</v>
      </c>
      <c r="J46" s="29">
        <f t="shared" si="35"/>
        <v>-1110.0999999999999</v>
      </c>
      <c r="K46" s="29">
        <f t="shared" si="35"/>
        <v>-1132.3</v>
      </c>
      <c r="L46" s="29">
        <f t="shared" si="35"/>
        <v>-1193.3000000000002</v>
      </c>
      <c r="M46" s="29">
        <f>M47+M48+M49+M50+M51+M52+M53+M54+M55+M56+M57</f>
        <v>-2216.1</v>
      </c>
      <c r="N46" s="29">
        <f t="shared" ref="N46:O46" si="36">N47+N48+N49+N50+N51+N52+N53+N54+N55+N56+N57</f>
        <v>-1157.2</v>
      </c>
      <c r="O46" s="29">
        <f t="shared" si="36"/>
        <v>-1058.8999999999999</v>
      </c>
      <c r="P46" s="13">
        <v>34</v>
      </c>
    </row>
    <row r="47" spans="1:16" ht="12.6" customHeight="1" x14ac:dyDescent="0.2">
      <c r="A47" s="11">
        <v>35</v>
      </c>
      <c r="B47" s="37" t="s">
        <v>15</v>
      </c>
      <c r="C47" s="9">
        <f t="shared" si="31"/>
        <v>-1866.7</v>
      </c>
      <c r="D47" s="9">
        <v>-426.8</v>
      </c>
      <c r="E47" s="9">
        <v>-472.4</v>
      </c>
      <c r="F47" s="9">
        <v>-472.5</v>
      </c>
      <c r="G47" s="9">
        <v>-495</v>
      </c>
      <c r="H47" s="9">
        <f t="shared" si="32"/>
        <v>-1995.8000000000002</v>
      </c>
      <c r="I47" s="9">
        <v>-471.30000000000007</v>
      </c>
      <c r="J47" s="9">
        <v>-471.2</v>
      </c>
      <c r="K47" s="9">
        <v>-521.20000000000005</v>
      </c>
      <c r="L47" s="9">
        <v>-532.1</v>
      </c>
      <c r="M47" s="9">
        <f t="shared" ref="M47:M57" si="37">N47+O47</f>
        <v>-1003.2</v>
      </c>
      <c r="N47" s="9">
        <v>-510.30000000000007</v>
      </c>
      <c r="O47" s="9">
        <v>-492.90000000000003</v>
      </c>
      <c r="P47" s="13">
        <v>35</v>
      </c>
    </row>
    <row r="48" spans="1:16" ht="12.6" customHeight="1" x14ac:dyDescent="0.2">
      <c r="A48" s="11">
        <v>36</v>
      </c>
      <c r="B48" s="37" t="s">
        <v>16</v>
      </c>
      <c r="C48" s="9">
        <f t="shared" si="31"/>
        <v>-1164.5999999999999</v>
      </c>
      <c r="D48" s="9">
        <v>-341.29999999999995</v>
      </c>
      <c r="E48" s="9">
        <v>-270.89999999999998</v>
      </c>
      <c r="F48" s="9">
        <v>-260.60000000000002</v>
      </c>
      <c r="G48" s="9">
        <v>-291.79999999999995</v>
      </c>
      <c r="H48" s="9">
        <f t="shared" si="32"/>
        <v>-916.39999999999986</v>
      </c>
      <c r="I48" s="9">
        <v>-304.79999999999995</v>
      </c>
      <c r="J48" s="9">
        <v>-219.9</v>
      </c>
      <c r="K48" s="9">
        <v>-185.7</v>
      </c>
      <c r="L48" s="9">
        <v>-206</v>
      </c>
      <c r="M48" s="9">
        <f t="shared" si="37"/>
        <v>-387.1</v>
      </c>
      <c r="N48" s="9">
        <v>-229.9</v>
      </c>
      <c r="O48" s="9">
        <v>-157.20000000000002</v>
      </c>
      <c r="P48" s="13">
        <v>36</v>
      </c>
    </row>
    <row r="49" spans="1:16" ht="12.6" customHeight="1" x14ac:dyDescent="0.2">
      <c r="A49" s="11">
        <v>37</v>
      </c>
      <c r="B49" s="37" t="s">
        <v>17</v>
      </c>
      <c r="C49" s="9">
        <f t="shared" si="31"/>
        <v>-24.599999999999998</v>
      </c>
      <c r="D49" s="9">
        <v>-6.4</v>
      </c>
      <c r="E49" s="9">
        <v>-5.5</v>
      </c>
      <c r="F49" s="9">
        <v>-6.5</v>
      </c>
      <c r="G49" s="9">
        <v>-6.2</v>
      </c>
      <c r="H49" s="9">
        <f t="shared" si="32"/>
        <v>-30.799999999999997</v>
      </c>
      <c r="I49" s="9">
        <v>-6.6999999999999993</v>
      </c>
      <c r="J49" s="9">
        <v>-7.9</v>
      </c>
      <c r="K49" s="9">
        <v>-8.1</v>
      </c>
      <c r="L49" s="9">
        <v>-8.1</v>
      </c>
      <c r="M49" s="9">
        <f t="shared" si="37"/>
        <v>-16.600000000000001</v>
      </c>
      <c r="N49" s="9">
        <v>-8.4</v>
      </c>
      <c r="O49" s="9">
        <v>-8.1999999999999993</v>
      </c>
      <c r="P49" s="13">
        <v>37</v>
      </c>
    </row>
    <row r="50" spans="1:16" ht="12.6" customHeight="1" x14ac:dyDescent="0.2">
      <c r="A50" s="11">
        <v>38</v>
      </c>
      <c r="B50" s="37" t="s">
        <v>18</v>
      </c>
      <c r="C50" s="9">
        <f t="shared" si="31"/>
        <v>0</v>
      </c>
      <c r="D50" s="9">
        <v>0</v>
      </c>
      <c r="E50" s="9">
        <v>0</v>
      </c>
      <c r="F50" s="9">
        <v>0</v>
      </c>
      <c r="G50" s="9">
        <v>0</v>
      </c>
      <c r="H50" s="9">
        <f t="shared" si="32"/>
        <v>0</v>
      </c>
      <c r="I50" s="9">
        <v>0</v>
      </c>
      <c r="J50" s="9">
        <v>0</v>
      </c>
      <c r="K50" s="9">
        <v>0</v>
      </c>
      <c r="L50" s="9">
        <v>0</v>
      </c>
      <c r="M50" s="9">
        <f t="shared" si="37"/>
        <v>0</v>
      </c>
      <c r="N50" s="9">
        <v>0</v>
      </c>
      <c r="O50" s="9">
        <v>0</v>
      </c>
      <c r="P50" s="13">
        <v>38</v>
      </c>
    </row>
    <row r="51" spans="1:16" ht="12.6" customHeight="1" x14ac:dyDescent="0.2">
      <c r="A51" s="11">
        <v>39</v>
      </c>
      <c r="B51" s="37" t="s">
        <v>19</v>
      </c>
      <c r="C51" s="9">
        <f t="shared" si="31"/>
        <v>-231.8</v>
      </c>
      <c r="D51" s="9">
        <v>-51.7</v>
      </c>
      <c r="E51" s="9">
        <v>-55.400000000000006</v>
      </c>
      <c r="F51" s="9">
        <v>-59.9</v>
      </c>
      <c r="G51" s="9">
        <v>-64.8</v>
      </c>
      <c r="H51" s="9">
        <f t="shared" si="32"/>
        <v>-237.5</v>
      </c>
      <c r="I51" s="9">
        <v>-53.5</v>
      </c>
      <c r="J51" s="9">
        <v>-55.2</v>
      </c>
      <c r="K51" s="9">
        <v>-61.4</v>
      </c>
      <c r="L51" s="9">
        <v>-67.400000000000006</v>
      </c>
      <c r="M51" s="9">
        <f t="shared" si="37"/>
        <v>-111.39999999999999</v>
      </c>
      <c r="N51" s="9">
        <v>-55.599999999999994</v>
      </c>
      <c r="O51" s="9">
        <v>-55.8</v>
      </c>
      <c r="P51" s="13">
        <v>39</v>
      </c>
    </row>
    <row r="52" spans="1:16" ht="12.6" customHeight="1" x14ac:dyDescent="0.2">
      <c r="A52" s="11">
        <v>40</v>
      </c>
      <c r="B52" s="37" t="s">
        <v>20</v>
      </c>
      <c r="C52" s="9">
        <f t="shared" si="31"/>
        <v>-460</v>
      </c>
      <c r="D52" s="9">
        <v>-116.39999999999999</v>
      </c>
      <c r="E52" s="9">
        <v>-118.2</v>
      </c>
      <c r="F52" s="9">
        <v>-86.000000000000014</v>
      </c>
      <c r="G52" s="9">
        <v>-139.4</v>
      </c>
      <c r="H52" s="9">
        <f t="shared" si="32"/>
        <v>-440.69999999999993</v>
      </c>
      <c r="I52" s="9">
        <v>-117</v>
      </c>
      <c r="J52" s="9">
        <v>-98.899999999999991</v>
      </c>
      <c r="K52" s="9">
        <v>-100.19999999999999</v>
      </c>
      <c r="L52" s="9">
        <v>-124.6</v>
      </c>
      <c r="M52" s="9">
        <f t="shared" si="37"/>
        <v>-217.4</v>
      </c>
      <c r="N52" s="9">
        <v>-109.5</v>
      </c>
      <c r="O52" s="9">
        <v>-107.9</v>
      </c>
      <c r="P52" s="13">
        <v>40</v>
      </c>
    </row>
    <row r="53" spans="1:16" ht="12.6" customHeight="1" x14ac:dyDescent="0.2">
      <c r="A53" s="11">
        <v>41</v>
      </c>
      <c r="B53" s="37" t="s">
        <v>21</v>
      </c>
      <c r="C53" s="9">
        <f t="shared" si="31"/>
        <v>-48.899999999999991</v>
      </c>
      <c r="D53" s="9">
        <v>-12.4</v>
      </c>
      <c r="E53" s="9">
        <v>-10.899999999999999</v>
      </c>
      <c r="F53" s="9">
        <v>-12.399999999999999</v>
      </c>
      <c r="G53" s="9">
        <v>-13.2</v>
      </c>
      <c r="H53" s="9">
        <f t="shared" si="32"/>
        <v>-48.099999999999994</v>
      </c>
      <c r="I53" s="9">
        <v>-12.1</v>
      </c>
      <c r="J53" s="9">
        <v>-11.9</v>
      </c>
      <c r="K53" s="9">
        <v>-11.899999999999999</v>
      </c>
      <c r="L53" s="9">
        <v>-12.2</v>
      </c>
      <c r="M53" s="9">
        <f t="shared" si="37"/>
        <v>-25.2</v>
      </c>
      <c r="N53" s="9">
        <v>-13.3</v>
      </c>
      <c r="O53" s="9">
        <v>-11.899999999999999</v>
      </c>
      <c r="P53" s="13">
        <v>41</v>
      </c>
    </row>
    <row r="54" spans="1:16" ht="12.6" customHeight="1" x14ac:dyDescent="0.2">
      <c r="A54" s="11">
        <v>42</v>
      </c>
      <c r="B54" s="37" t="s">
        <v>22</v>
      </c>
      <c r="C54" s="9">
        <f t="shared" si="31"/>
        <v>-47</v>
      </c>
      <c r="D54" s="9">
        <v>-12.1</v>
      </c>
      <c r="E54" s="9">
        <v>-12.9</v>
      </c>
      <c r="F54" s="9">
        <v>-10.9</v>
      </c>
      <c r="G54" s="9">
        <v>-11.1</v>
      </c>
      <c r="H54" s="9">
        <f t="shared" si="32"/>
        <v>-46.3</v>
      </c>
      <c r="I54" s="9">
        <v>-11</v>
      </c>
      <c r="J54" s="9">
        <v>-11.799999999999999</v>
      </c>
      <c r="K54" s="9">
        <v>-11.799999999999999</v>
      </c>
      <c r="L54" s="9">
        <v>-11.7</v>
      </c>
      <c r="M54" s="9">
        <f t="shared" si="37"/>
        <v>-20.799999999999997</v>
      </c>
      <c r="N54" s="9">
        <v>-11.299999999999999</v>
      </c>
      <c r="O54" s="9">
        <v>-9.5</v>
      </c>
      <c r="P54" s="13">
        <v>42</v>
      </c>
    </row>
    <row r="55" spans="1:16" ht="12.6" customHeight="1" x14ac:dyDescent="0.2">
      <c r="A55" s="11">
        <v>43</v>
      </c>
      <c r="B55" s="37" t="s">
        <v>23</v>
      </c>
      <c r="C55" s="9">
        <f t="shared" si="31"/>
        <v>-785</v>
      </c>
      <c r="D55" s="9">
        <v>-174.7</v>
      </c>
      <c r="E55" s="9">
        <v>-179.1</v>
      </c>
      <c r="F55" s="9">
        <v>-221</v>
      </c>
      <c r="G55" s="9">
        <v>-210.2</v>
      </c>
      <c r="H55" s="9">
        <f t="shared" si="32"/>
        <v>-832.19999999999993</v>
      </c>
      <c r="I55" s="9">
        <v>-214.6</v>
      </c>
      <c r="J55" s="9">
        <v>-209.00000000000003</v>
      </c>
      <c r="K55" s="9">
        <v>-205.2</v>
      </c>
      <c r="L55" s="9">
        <v>-203.4</v>
      </c>
      <c r="M55" s="9">
        <f t="shared" si="37"/>
        <v>-369.29999999999995</v>
      </c>
      <c r="N55" s="9">
        <v>-190.7</v>
      </c>
      <c r="O55" s="9">
        <v>-178.6</v>
      </c>
      <c r="P55" s="13">
        <v>43</v>
      </c>
    </row>
    <row r="56" spans="1:16" ht="12.6" customHeight="1" x14ac:dyDescent="0.2">
      <c r="A56" s="11">
        <v>44</v>
      </c>
      <c r="B56" s="37" t="s">
        <v>24</v>
      </c>
      <c r="C56" s="9">
        <f t="shared" si="31"/>
        <v>-35.4</v>
      </c>
      <c r="D56" s="9">
        <v>-9.1999999999999993</v>
      </c>
      <c r="E56" s="9">
        <v>-8.8000000000000007</v>
      </c>
      <c r="F56" s="9">
        <v>-8.1999999999999993</v>
      </c>
      <c r="G56" s="9">
        <v>-9.1999999999999993</v>
      </c>
      <c r="H56" s="9">
        <f t="shared" si="32"/>
        <v>-26.8</v>
      </c>
      <c r="I56" s="9">
        <v>-6.8</v>
      </c>
      <c r="J56" s="9">
        <v>-7.3</v>
      </c>
      <c r="K56" s="9">
        <v>-6</v>
      </c>
      <c r="L56" s="9">
        <v>-6.6999999999999993</v>
      </c>
      <c r="M56" s="9">
        <f t="shared" si="37"/>
        <v>-16</v>
      </c>
      <c r="N56" s="9">
        <v>-6.9</v>
      </c>
      <c r="O56" s="9">
        <v>-9.1000000000000014</v>
      </c>
      <c r="P56" s="13">
        <v>44</v>
      </c>
    </row>
    <row r="57" spans="1:16" ht="12.6" customHeight="1" x14ac:dyDescent="0.2">
      <c r="A57" s="11">
        <v>45</v>
      </c>
      <c r="B57" s="37" t="s">
        <v>25</v>
      </c>
      <c r="C57" s="9">
        <f t="shared" si="31"/>
        <v>-102.69999999999999</v>
      </c>
      <c r="D57" s="9">
        <v>-22.3</v>
      </c>
      <c r="E57" s="9">
        <v>-24</v>
      </c>
      <c r="F57" s="9">
        <v>-28.3</v>
      </c>
      <c r="G57" s="9">
        <v>-28.099999999999998</v>
      </c>
      <c r="H57" s="9">
        <f t="shared" si="32"/>
        <v>-88</v>
      </c>
      <c r="I57" s="9">
        <v>-29.1</v>
      </c>
      <c r="J57" s="9">
        <v>-17</v>
      </c>
      <c r="K57" s="9">
        <v>-20.8</v>
      </c>
      <c r="L57" s="9">
        <v>-21.1</v>
      </c>
      <c r="M57" s="9">
        <f t="shared" si="37"/>
        <v>-49.099999999999994</v>
      </c>
      <c r="N57" s="9">
        <v>-21.299999999999997</v>
      </c>
      <c r="O57" s="9">
        <v>-27.799999999999997</v>
      </c>
      <c r="P57" s="13">
        <v>45</v>
      </c>
    </row>
    <row r="58" spans="1:16" ht="14.1" customHeight="1" x14ac:dyDescent="0.2">
      <c r="A58" s="11">
        <v>46</v>
      </c>
      <c r="B58" s="36" t="s">
        <v>76</v>
      </c>
      <c r="C58" s="29">
        <f>C59+C65</f>
        <v>-3559.3</v>
      </c>
      <c r="D58" s="29">
        <f t="shared" ref="D58:G58" si="38">D59+D65</f>
        <v>-952.40000000000009</v>
      </c>
      <c r="E58" s="29">
        <f t="shared" si="38"/>
        <v>-842.99999999999989</v>
      </c>
      <c r="F58" s="29">
        <f t="shared" si="38"/>
        <v>-1048.2</v>
      </c>
      <c r="G58" s="29">
        <f t="shared" si="38"/>
        <v>-715.69999999999993</v>
      </c>
      <c r="H58" s="29">
        <f>H59+H65</f>
        <v>-4331.1000000000004</v>
      </c>
      <c r="I58" s="29">
        <f t="shared" ref="I58:L58" si="39">I59+I65</f>
        <v>-1121.6999999999998</v>
      </c>
      <c r="J58" s="29">
        <f t="shared" si="39"/>
        <v>-899.9</v>
      </c>
      <c r="K58" s="29">
        <f t="shared" si="39"/>
        <v>-1225</v>
      </c>
      <c r="L58" s="29">
        <f t="shared" si="39"/>
        <v>-1084.5</v>
      </c>
      <c r="M58" s="29">
        <f>M59+M65</f>
        <v>-2171.2999999999993</v>
      </c>
      <c r="N58" s="29">
        <f t="shared" ref="N58:O58" si="40">N59+N65</f>
        <v>-1265</v>
      </c>
      <c r="O58" s="29">
        <f t="shared" si="40"/>
        <v>-906.30000000000007</v>
      </c>
      <c r="P58" s="13">
        <v>46</v>
      </c>
    </row>
    <row r="59" spans="1:16" ht="12.95" customHeight="1" x14ac:dyDescent="0.2">
      <c r="A59" s="11">
        <v>47</v>
      </c>
      <c r="B59" s="36" t="s">
        <v>82</v>
      </c>
      <c r="C59" s="29">
        <f>C60+C61</f>
        <v>2265.3999999999996</v>
      </c>
      <c r="D59" s="29">
        <f t="shared" ref="D59:G59" si="41">D60+D61</f>
        <v>655</v>
      </c>
      <c r="E59" s="29">
        <f t="shared" si="41"/>
        <v>547.50000000000011</v>
      </c>
      <c r="F59" s="29">
        <f t="shared" si="41"/>
        <v>539.29999999999995</v>
      </c>
      <c r="G59" s="29">
        <f t="shared" si="41"/>
        <v>523.6</v>
      </c>
      <c r="H59" s="29">
        <f>H60+H61</f>
        <v>2485.3000000000002</v>
      </c>
      <c r="I59" s="29">
        <f t="shared" ref="I59:L59" si="42">I60+I61</f>
        <v>677.30000000000007</v>
      </c>
      <c r="J59" s="29">
        <f t="shared" si="42"/>
        <v>581.19999999999993</v>
      </c>
      <c r="K59" s="29">
        <f t="shared" si="42"/>
        <v>602.69999999999993</v>
      </c>
      <c r="L59" s="29">
        <f t="shared" si="42"/>
        <v>624.09999999999991</v>
      </c>
      <c r="M59" s="29">
        <f>M60+M61</f>
        <v>1250.1000000000001</v>
      </c>
      <c r="N59" s="29">
        <f t="shared" ref="N59:O59" si="43">N60+N61</f>
        <v>672.50000000000011</v>
      </c>
      <c r="O59" s="29">
        <f t="shared" si="43"/>
        <v>577.6</v>
      </c>
      <c r="P59" s="13">
        <v>47</v>
      </c>
    </row>
    <row r="60" spans="1:16" ht="12.75" customHeight="1" x14ac:dyDescent="0.2">
      <c r="A60" s="11">
        <v>48</v>
      </c>
      <c r="B60" s="37" t="s">
        <v>26</v>
      </c>
      <c r="C60" s="9">
        <f t="shared" ref="C60:C66" si="44">D60+E60+F60+G60</f>
        <v>76.099999999999994</v>
      </c>
      <c r="D60" s="9">
        <v>37.700000000000003</v>
      </c>
      <c r="E60" s="9">
        <v>13.6</v>
      </c>
      <c r="F60" s="9">
        <v>12.7</v>
      </c>
      <c r="G60" s="9">
        <v>12.1</v>
      </c>
      <c r="H60" s="9">
        <f t="shared" ref="H60:H66" si="45">I60+J60+K60+L60</f>
        <v>89.5</v>
      </c>
      <c r="I60" s="9">
        <v>39.1</v>
      </c>
      <c r="J60" s="9">
        <v>17.8</v>
      </c>
      <c r="K60" s="9">
        <v>16.600000000000001</v>
      </c>
      <c r="L60" s="9">
        <v>16</v>
      </c>
      <c r="M60" s="9">
        <f>N60+O60</f>
        <v>51.800000000000004</v>
      </c>
      <c r="N60" s="9">
        <v>36.200000000000003</v>
      </c>
      <c r="O60" s="9">
        <v>15.6</v>
      </c>
      <c r="P60" s="13">
        <v>48</v>
      </c>
    </row>
    <row r="61" spans="1:16" ht="12.75" customHeight="1" x14ac:dyDescent="0.2">
      <c r="A61" s="11">
        <v>49</v>
      </c>
      <c r="B61" s="37" t="s">
        <v>27</v>
      </c>
      <c r="C61" s="9">
        <f>C62+C63+C64</f>
        <v>2189.2999999999997</v>
      </c>
      <c r="D61" s="9">
        <f t="shared" ref="D61:G61" si="46">D62+D63+D64</f>
        <v>617.29999999999995</v>
      </c>
      <c r="E61" s="9">
        <f t="shared" si="46"/>
        <v>533.90000000000009</v>
      </c>
      <c r="F61" s="9">
        <f t="shared" si="46"/>
        <v>526.59999999999991</v>
      </c>
      <c r="G61" s="9">
        <f t="shared" si="46"/>
        <v>511.5</v>
      </c>
      <c r="H61" s="9">
        <f>H62+H63+H64</f>
        <v>2395.8000000000002</v>
      </c>
      <c r="I61" s="9">
        <f t="shared" ref="I61:L61" si="47">I62+I63+I64</f>
        <v>638.20000000000005</v>
      </c>
      <c r="J61" s="9">
        <f t="shared" si="47"/>
        <v>563.4</v>
      </c>
      <c r="K61" s="9">
        <f t="shared" si="47"/>
        <v>586.09999999999991</v>
      </c>
      <c r="L61" s="9">
        <f t="shared" si="47"/>
        <v>608.09999999999991</v>
      </c>
      <c r="M61" s="9">
        <f>M62+M63+M64</f>
        <v>1198.3000000000002</v>
      </c>
      <c r="N61" s="9">
        <f t="shared" ref="N61:O61" si="48">N62+N63+N64</f>
        <v>636.30000000000007</v>
      </c>
      <c r="O61" s="9">
        <f t="shared" si="48"/>
        <v>562</v>
      </c>
      <c r="P61" s="13">
        <v>49</v>
      </c>
    </row>
    <row r="62" spans="1:16" ht="12.6" customHeight="1" x14ac:dyDescent="0.2">
      <c r="A62" s="11">
        <v>50</v>
      </c>
      <c r="B62" s="37" t="s">
        <v>28</v>
      </c>
      <c r="C62" s="9">
        <f t="shared" si="44"/>
        <v>425.19999999999993</v>
      </c>
      <c r="D62" s="9">
        <v>165.39999999999998</v>
      </c>
      <c r="E62" s="9">
        <v>92.7</v>
      </c>
      <c r="F62" s="9">
        <v>77.7</v>
      </c>
      <c r="G62" s="9">
        <v>89.399999999999991</v>
      </c>
      <c r="H62" s="9">
        <f t="shared" si="45"/>
        <v>535.70000000000005</v>
      </c>
      <c r="I62" s="9">
        <v>189.1</v>
      </c>
      <c r="J62" s="9">
        <v>105.4</v>
      </c>
      <c r="K62" s="9">
        <v>94.4</v>
      </c>
      <c r="L62" s="9">
        <v>146.80000000000001</v>
      </c>
      <c r="M62" s="9">
        <f t="shared" ref="M62:M64" si="49">N62+O62</f>
        <v>271.8</v>
      </c>
      <c r="N62" s="9">
        <v>173.9</v>
      </c>
      <c r="O62" s="9">
        <v>97.899999999999991</v>
      </c>
      <c r="P62" s="13">
        <v>50</v>
      </c>
    </row>
    <row r="63" spans="1:16" ht="12.6" customHeight="1" x14ac:dyDescent="0.2">
      <c r="A63" s="11">
        <v>51</v>
      </c>
      <c r="B63" s="37" t="s">
        <v>29</v>
      </c>
      <c r="C63" s="9">
        <f t="shared" si="44"/>
        <v>246.5</v>
      </c>
      <c r="D63" s="9">
        <v>86.600000000000009</v>
      </c>
      <c r="E63" s="9">
        <v>61</v>
      </c>
      <c r="F63" s="9">
        <v>66.399999999999991</v>
      </c>
      <c r="G63" s="9">
        <v>32.5</v>
      </c>
      <c r="H63" s="9">
        <f t="shared" si="45"/>
        <v>348.29999999999995</v>
      </c>
      <c r="I63" s="9">
        <v>64.7</v>
      </c>
      <c r="J63" s="9">
        <v>83.899999999999991</v>
      </c>
      <c r="K63" s="9">
        <v>118.3</v>
      </c>
      <c r="L63" s="9">
        <v>81.399999999999991</v>
      </c>
      <c r="M63" s="9">
        <f t="shared" si="49"/>
        <v>156.19999999999999</v>
      </c>
      <c r="N63" s="9">
        <v>86.699999999999989</v>
      </c>
      <c r="O63" s="9">
        <v>69.5</v>
      </c>
      <c r="P63" s="13">
        <v>51</v>
      </c>
    </row>
    <row r="64" spans="1:16" ht="12.6" customHeight="1" x14ac:dyDescent="0.2">
      <c r="A64" s="11">
        <v>52</v>
      </c>
      <c r="B64" s="37" t="s">
        <v>30</v>
      </c>
      <c r="C64" s="9">
        <f t="shared" si="44"/>
        <v>1517.6</v>
      </c>
      <c r="D64" s="9">
        <v>365.3</v>
      </c>
      <c r="E64" s="9">
        <v>380.20000000000005</v>
      </c>
      <c r="F64" s="9">
        <v>382.49999999999994</v>
      </c>
      <c r="G64" s="9">
        <v>389.6</v>
      </c>
      <c r="H64" s="9">
        <f t="shared" si="45"/>
        <v>1511.8000000000002</v>
      </c>
      <c r="I64" s="9">
        <v>384.4</v>
      </c>
      <c r="J64" s="9">
        <v>374.09999999999997</v>
      </c>
      <c r="K64" s="9">
        <v>373.4</v>
      </c>
      <c r="L64" s="9">
        <v>379.9</v>
      </c>
      <c r="M64" s="9">
        <f t="shared" si="49"/>
        <v>770.30000000000007</v>
      </c>
      <c r="N64" s="9">
        <v>375.70000000000005</v>
      </c>
      <c r="O64" s="9">
        <v>394.6</v>
      </c>
      <c r="P64" s="13">
        <v>52</v>
      </c>
    </row>
    <row r="65" spans="1:16" ht="12.95" customHeight="1" x14ac:dyDescent="0.2">
      <c r="A65" s="11">
        <v>53</v>
      </c>
      <c r="B65" s="36" t="s">
        <v>83</v>
      </c>
      <c r="C65" s="29">
        <f>C66+C67</f>
        <v>-5824.7</v>
      </c>
      <c r="D65" s="29">
        <f t="shared" ref="D65:G65" si="50">D66+D67</f>
        <v>-1607.4</v>
      </c>
      <c r="E65" s="29">
        <f t="shared" si="50"/>
        <v>-1390.5</v>
      </c>
      <c r="F65" s="29">
        <f t="shared" si="50"/>
        <v>-1587.5</v>
      </c>
      <c r="G65" s="29">
        <f t="shared" si="50"/>
        <v>-1239.3</v>
      </c>
      <c r="H65" s="29">
        <f>H66+H67</f>
        <v>-6816.4000000000005</v>
      </c>
      <c r="I65" s="29">
        <f t="shared" ref="I65:L65" si="51">I66+I67</f>
        <v>-1799</v>
      </c>
      <c r="J65" s="29">
        <f t="shared" si="51"/>
        <v>-1481.1</v>
      </c>
      <c r="K65" s="29">
        <f t="shared" si="51"/>
        <v>-1827.6999999999998</v>
      </c>
      <c r="L65" s="29">
        <f t="shared" si="51"/>
        <v>-1708.6</v>
      </c>
      <c r="M65" s="29">
        <f>M66+M67</f>
        <v>-3421.3999999999996</v>
      </c>
      <c r="N65" s="29">
        <f t="shared" ref="N65:O65" si="52">N66+N67</f>
        <v>-1937.5000000000002</v>
      </c>
      <c r="O65" s="29">
        <f t="shared" si="52"/>
        <v>-1483.9</v>
      </c>
      <c r="P65" s="13">
        <v>53</v>
      </c>
    </row>
    <row r="66" spans="1:16" ht="12.75" customHeight="1" x14ac:dyDescent="0.2">
      <c r="A66" s="11">
        <v>54</v>
      </c>
      <c r="B66" s="37" t="s">
        <v>26</v>
      </c>
      <c r="C66" s="9">
        <f t="shared" si="44"/>
        <v>-2.5</v>
      </c>
      <c r="D66" s="9">
        <v>-1</v>
      </c>
      <c r="E66" s="9">
        <v>-0.5</v>
      </c>
      <c r="F66" s="9">
        <v>-0.5</v>
      </c>
      <c r="G66" s="9">
        <v>-0.5</v>
      </c>
      <c r="H66" s="9">
        <f t="shared" si="45"/>
        <v>-5</v>
      </c>
      <c r="I66" s="9">
        <v>-3</v>
      </c>
      <c r="J66" s="9">
        <v>-1</v>
      </c>
      <c r="K66" s="9">
        <v>-0.5</v>
      </c>
      <c r="L66" s="9">
        <v>-0.5</v>
      </c>
      <c r="M66" s="9">
        <f>N66+O66</f>
        <v>-1.7</v>
      </c>
      <c r="N66" s="9">
        <v>-0.7</v>
      </c>
      <c r="O66" s="9">
        <v>-1</v>
      </c>
      <c r="P66" s="13">
        <v>54</v>
      </c>
    </row>
    <row r="67" spans="1:16" ht="12.75" customHeight="1" x14ac:dyDescent="0.2">
      <c r="A67" s="11">
        <v>55</v>
      </c>
      <c r="B67" s="37" t="s">
        <v>27</v>
      </c>
      <c r="C67" s="9">
        <f>C68+C69+C70</f>
        <v>-5822.2</v>
      </c>
      <c r="D67" s="9">
        <f t="shared" ref="D67:G67" si="53">D68+D69+D70</f>
        <v>-1606.4</v>
      </c>
      <c r="E67" s="9">
        <f t="shared" si="53"/>
        <v>-1390</v>
      </c>
      <c r="F67" s="9">
        <f t="shared" si="53"/>
        <v>-1587</v>
      </c>
      <c r="G67" s="9">
        <f t="shared" si="53"/>
        <v>-1238.8</v>
      </c>
      <c r="H67" s="9">
        <f>H68+H69+H70</f>
        <v>-6811.4000000000005</v>
      </c>
      <c r="I67" s="9">
        <f t="shared" ref="I67:L67" si="54">I68+I69+I70</f>
        <v>-1796</v>
      </c>
      <c r="J67" s="9">
        <f t="shared" si="54"/>
        <v>-1480.1</v>
      </c>
      <c r="K67" s="9">
        <f t="shared" si="54"/>
        <v>-1827.1999999999998</v>
      </c>
      <c r="L67" s="9">
        <f t="shared" si="54"/>
        <v>-1708.1</v>
      </c>
      <c r="M67" s="9">
        <f>M68+M69+M70</f>
        <v>-3419.7</v>
      </c>
      <c r="N67" s="9">
        <f t="shared" ref="N67:O67" si="55">N68+N69+N70</f>
        <v>-1936.8000000000002</v>
      </c>
      <c r="O67" s="9">
        <f t="shared" si="55"/>
        <v>-1482.9</v>
      </c>
      <c r="P67" s="13">
        <v>55</v>
      </c>
    </row>
    <row r="68" spans="1:16" ht="12.6" customHeight="1" x14ac:dyDescent="0.2">
      <c r="A68" s="11">
        <v>56</v>
      </c>
      <c r="B68" s="37" t="s">
        <v>28</v>
      </c>
      <c r="C68" s="9">
        <f t="shared" ref="C68:C77" si="56">D68+E68+F68+G68</f>
        <v>-3840.3</v>
      </c>
      <c r="D68" s="9">
        <v>-974.80000000000007</v>
      </c>
      <c r="E68" s="9">
        <v>-1032.7</v>
      </c>
      <c r="F68" s="9">
        <v>-965.5</v>
      </c>
      <c r="G68" s="9">
        <v>-867.3</v>
      </c>
      <c r="H68" s="9">
        <f t="shared" ref="H68:H77" si="57">I68+J68+K68+L68</f>
        <v>-4675.7</v>
      </c>
      <c r="I68" s="9">
        <v>-1125.5999999999999</v>
      </c>
      <c r="J68" s="9">
        <v>-1106.5999999999999</v>
      </c>
      <c r="K68" s="9">
        <v>-1153</v>
      </c>
      <c r="L68" s="9">
        <v>-1290.5</v>
      </c>
      <c r="M68" s="9">
        <f t="shared" ref="M68:M70" si="58">N68+O68</f>
        <v>-2284.8000000000002</v>
      </c>
      <c r="N68" s="9">
        <v>-1253.3000000000002</v>
      </c>
      <c r="O68" s="9">
        <v>-1031.5</v>
      </c>
      <c r="P68" s="13">
        <v>56</v>
      </c>
    </row>
    <row r="69" spans="1:16" ht="12.6" customHeight="1" x14ac:dyDescent="0.2">
      <c r="A69" s="11">
        <v>57</v>
      </c>
      <c r="B69" s="37" t="s">
        <v>29</v>
      </c>
      <c r="C69" s="9">
        <f t="shared" si="56"/>
        <v>-679.59999999999991</v>
      </c>
      <c r="D69" s="9">
        <v>-307.3</v>
      </c>
      <c r="E69" s="9">
        <v>-45</v>
      </c>
      <c r="F69" s="9">
        <v>-283.5</v>
      </c>
      <c r="G69" s="9">
        <v>-43.8</v>
      </c>
      <c r="H69" s="9">
        <f t="shared" si="57"/>
        <v>-774.40000000000009</v>
      </c>
      <c r="I69" s="9">
        <v>-326.3</v>
      </c>
      <c r="J69" s="9">
        <v>-46.5</v>
      </c>
      <c r="K69" s="9">
        <v>-321.60000000000002</v>
      </c>
      <c r="L69" s="9">
        <v>-80</v>
      </c>
      <c r="M69" s="9">
        <f t="shared" si="58"/>
        <v>-408.7</v>
      </c>
      <c r="N69" s="9">
        <v>-325.5</v>
      </c>
      <c r="O69" s="9">
        <v>-83.2</v>
      </c>
      <c r="P69" s="13">
        <v>57</v>
      </c>
    </row>
    <row r="70" spans="1:16" ht="12.6" customHeight="1" x14ac:dyDescent="0.2">
      <c r="A70" s="11">
        <v>58</v>
      </c>
      <c r="B70" s="37" t="s">
        <v>30</v>
      </c>
      <c r="C70" s="9">
        <f t="shared" si="56"/>
        <v>-1302.3</v>
      </c>
      <c r="D70" s="9">
        <v>-324.29999999999995</v>
      </c>
      <c r="E70" s="9">
        <v>-312.3</v>
      </c>
      <c r="F70" s="9">
        <v>-337.99999999999994</v>
      </c>
      <c r="G70" s="9">
        <v>-327.7</v>
      </c>
      <c r="H70" s="9">
        <f t="shared" si="57"/>
        <v>-1361.3000000000002</v>
      </c>
      <c r="I70" s="9">
        <v>-344.1</v>
      </c>
      <c r="J70" s="9">
        <v>-327</v>
      </c>
      <c r="K70" s="9">
        <v>-352.6</v>
      </c>
      <c r="L70" s="9">
        <v>-337.6</v>
      </c>
      <c r="M70" s="9">
        <f t="shared" si="58"/>
        <v>-726.2</v>
      </c>
      <c r="N70" s="9">
        <v>-358</v>
      </c>
      <c r="O70" s="9">
        <v>-368.20000000000005</v>
      </c>
      <c r="P70" s="13">
        <v>58</v>
      </c>
    </row>
    <row r="71" spans="1:16" ht="14.1" customHeight="1" x14ac:dyDescent="0.2">
      <c r="A71" s="11">
        <v>59</v>
      </c>
      <c r="B71" s="36" t="s">
        <v>31</v>
      </c>
      <c r="C71" s="29">
        <f>C72+C73</f>
        <v>-119.19999999999993</v>
      </c>
      <c r="D71" s="29">
        <f t="shared" ref="D71:G71" si="59">D72+D73</f>
        <v>-22.499999999999972</v>
      </c>
      <c r="E71" s="29">
        <f t="shared" si="59"/>
        <v>-36.800000000000011</v>
      </c>
      <c r="F71" s="29">
        <f t="shared" si="59"/>
        <v>-34.5</v>
      </c>
      <c r="G71" s="29">
        <f t="shared" si="59"/>
        <v>-25.400000000000006</v>
      </c>
      <c r="H71" s="29">
        <f>H72+H73</f>
        <v>-124.79999999999984</v>
      </c>
      <c r="I71" s="29">
        <f t="shared" ref="I71:L71" si="60">I72+I73</f>
        <v>-18.599999999999994</v>
      </c>
      <c r="J71" s="29">
        <f t="shared" si="60"/>
        <v>-40.399999999999977</v>
      </c>
      <c r="K71" s="29">
        <f t="shared" si="60"/>
        <v>-37.199999999999989</v>
      </c>
      <c r="L71" s="29">
        <f t="shared" si="60"/>
        <v>-28.599999999999994</v>
      </c>
      <c r="M71" s="29">
        <f>M72+M73</f>
        <v>-17.100000000000023</v>
      </c>
      <c r="N71" s="29">
        <f t="shared" ref="N71:O71" si="61">N72+N73</f>
        <v>-18.300000000000011</v>
      </c>
      <c r="O71" s="29">
        <f t="shared" si="61"/>
        <v>1.2000000000000171</v>
      </c>
      <c r="P71" s="13">
        <v>59</v>
      </c>
    </row>
    <row r="72" spans="1:16" ht="12.75" customHeight="1" x14ac:dyDescent="0.2">
      <c r="A72" s="11">
        <v>60</v>
      </c>
      <c r="B72" s="37" t="s">
        <v>32</v>
      </c>
      <c r="C72" s="9">
        <f t="shared" si="56"/>
        <v>890.6</v>
      </c>
      <c r="D72" s="9">
        <v>224.8</v>
      </c>
      <c r="E72" s="9">
        <v>214.79999999999998</v>
      </c>
      <c r="F72" s="9">
        <v>219.39999999999998</v>
      </c>
      <c r="G72" s="9">
        <v>231.6</v>
      </c>
      <c r="H72" s="9">
        <f t="shared" si="57"/>
        <v>902.80000000000007</v>
      </c>
      <c r="I72" s="9">
        <v>221.9</v>
      </c>
      <c r="J72" s="9">
        <v>213.8</v>
      </c>
      <c r="K72" s="9">
        <v>221.2</v>
      </c>
      <c r="L72" s="9">
        <v>245.9</v>
      </c>
      <c r="M72" s="9">
        <f t="shared" ref="M72:M75" si="62">N72+O72</f>
        <v>458.5</v>
      </c>
      <c r="N72" s="9">
        <v>221.8</v>
      </c>
      <c r="O72" s="9">
        <v>236.7</v>
      </c>
      <c r="P72" s="13">
        <v>60</v>
      </c>
    </row>
    <row r="73" spans="1:16" ht="12.75" customHeight="1" x14ac:dyDescent="0.2">
      <c r="A73" s="11">
        <v>61</v>
      </c>
      <c r="B73" s="37" t="s">
        <v>33</v>
      </c>
      <c r="C73" s="9">
        <f t="shared" si="56"/>
        <v>-1009.8</v>
      </c>
      <c r="D73" s="9">
        <v>-247.29999999999998</v>
      </c>
      <c r="E73" s="9">
        <v>-251.6</v>
      </c>
      <c r="F73" s="9">
        <v>-253.89999999999998</v>
      </c>
      <c r="G73" s="9">
        <v>-257</v>
      </c>
      <c r="H73" s="9">
        <f t="shared" si="57"/>
        <v>-1027.5999999999999</v>
      </c>
      <c r="I73" s="9">
        <v>-240.5</v>
      </c>
      <c r="J73" s="9">
        <v>-254.2</v>
      </c>
      <c r="K73" s="9">
        <v>-258.39999999999998</v>
      </c>
      <c r="L73" s="9">
        <v>-274.5</v>
      </c>
      <c r="M73" s="9">
        <f t="shared" si="62"/>
        <v>-475.6</v>
      </c>
      <c r="N73" s="9">
        <v>-240.10000000000002</v>
      </c>
      <c r="O73" s="9">
        <v>-235.49999999999997</v>
      </c>
      <c r="P73" s="13">
        <v>61</v>
      </c>
    </row>
    <row r="74" spans="1:16" ht="12.6" customHeight="1" x14ac:dyDescent="0.2">
      <c r="A74" s="11">
        <v>62</v>
      </c>
      <c r="B74" s="37" t="s">
        <v>34</v>
      </c>
      <c r="C74" s="9">
        <f t="shared" si="56"/>
        <v>140.80000000000001</v>
      </c>
      <c r="D74" s="9">
        <v>47.199999999999996</v>
      </c>
      <c r="E74" s="9">
        <v>31.900000000000002</v>
      </c>
      <c r="F74" s="9">
        <v>32.200000000000003</v>
      </c>
      <c r="G74" s="9">
        <v>29.5</v>
      </c>
      <c r="H74" s="9">
        <f t="shared" si="57"/>
        <v>154.9</v>
      </c>
      <c r="I74" s="9">
        <v>45.1</v>
      </c>
      <c r="J74" s="9">
        <v>31.6</v>
      </c>
      <c r="K74" s="9">
        <v>30.6</v>
      </c>
      <c r="L74" s="9">
        <v>47.6</v>
      </c>
      <c r="M74" s="9">
        <f t="shared" si="62"/>
        <v>82.9</v>
      </c>
      <c r="N74" s="9">
        <v>45</v>
      </c>
      <c r="O74" s="9">
        <v>37.9</v>
      </c>
      <c r="P74" s="13">
        <v>62</v>
      </c>
    </row>
    <row r="75" spans="1:16" ht="12.6" customHeight="1" x14ac:dyDescent="0.2">
      <c r="A75" s="11">
        <v>63</v>
      </c>
      <c r="B75" s="37" t="s">
        <v>35</v>
      </c>
      <c r="C75" s="9">
        <f t="shared" si="56"/>
        <v>-260</v>
      </c>
      <c r="D75" s="9">
        <v>-69.699999999999989</v>
      </c>
      <c r="E75" s="9">
        <v>-68.700000000000017</v>
      </c>
      <c r="F75" s="9">
        <v>-66.699999999999989</v>
      </c>
      <c r="G75" s="9">
        <v>-54.900000000000006</v>
      </c>
      <c r="H75" s="9">
        <f t="shared" si="57"/>
        <v>-279.69999999999993</v>
      </c>
      <c r="I75" s="9">
        <v>-63.699999999999989</v>
      </c>
      <c r="J75" s="9">
        <v>-71.999999999999972</v>
      </c>
      <c r="K75" s="9">
        <v>-67.799999999999983</v>
      </c>
      <c r="L75" s="9">
        <v>-76.199999999999989</v>
      </c>
      <c r="M75" s="9">
        <f t="shared" si="62"/>
        <v>-100</v>
      </c>
      <c r="N75" s="9">
        <v>-63.300000000000011</v>
      </c>
      <c r="O75" s="9">
        <v>-36.699999999999989</v>
      </c>
      <c r="P75" s="13">
        <v>63</v>
      </c>
    </row>
    <row r="76" spans="1:16" ht="15.75" customHeight="1" x14ac:dyDescent="0.2">
      <c r="A76" s="11">
        <v>64</v>
      </c>
      <c r="B76" s="36" t="s">
        <v>36</v>
      </c>
      <c r="C76" s="29">
        <f>C77+C78</f>
        <v>6826.7999999999993</v>
      </c>
      <c r="D76" s="29">
        <f t="shared" ref="D76:G76" si="63">D77+D78</f>
        <v>1446.8999999999999</v>
      </c>
      <c r="E76" s="29">
        <f t="shared" si="63"/>
        <v>1482.3999999999996</v>
      </c>
      <c r="F76" s="29">
        <f t="shared" si="63"/>
        <v>2453.1</v>
      </c>
      <c r="G76" s="29">
        <f t="shared" si="63"/>
        <v>1444.3999999999999</v>
      </c>
      <c r="H76" s="29">
        <f>H77+H78</f>
        <v>6302.4</v>
      </c>
      <c r="I76" s="29">
        <f t="shared" ref="I76:O76" si="64">I77+I78</f>
        <v>816.5</v>
      </c>
      <c r="J76" s="29">
        <f t="shared" si="64"/>
        <v>1248.8999999999994</v>
      </c>
      <c r="K76" s="29">
        <f t="shared" si="64"/>
        <v>1881.5000000000002</v>
      </c>
      <c r="L76" s="29">
        <f t="shared" si="64"/>
        <v>2355.5</v>
      </c>
      <c r="M76" s="29">
        <f>M77+M78</f>
        <v>2540.6000000000004</v>
      </c>
      <c r="N76" s="29">
        <f t="shared" si="64"/>
        <v>967.59999999999991</v>
      </c>
      <c r="O76" s="29">
        <f t="shared" si="64"/>
        <v>1573</v>
      </c>
      <c r="P76" s="13">
        <v>64</v>
      </c>
    </row>
    <row r="77" spans="1:16" ht="15.75" customHeight="1" x14ac:dyDescent="0.2">
      <c r="A77" s="11">
        <v>65</v>
      </c>
      <c r="B77" s="36" t="s">
        <v>37</v>
      </c>
      <c r="C77" s="29">
        <f t="shared" si="56"/>
        <v>24</v>
      </c>
      <c r="D77" s="29">
        <v>6</v>
      </c>
      <c r="E77" s="29">
        <v>6</v>
      </c>
      <c r="F77" s="29">
        <v>6</v>
      </c>
      <c r="G77" s="29">
        <v>6</v>
      </c>
      <c r="H77" s="29">
        <f t="shared" si="57"/>
        <v>25.2</v>
      </c>
      <c r="I77" s="29">
        <v>6.5</v>
      </c>
      <c r="J77" s="29">
        <v>6.2</v>
      </c>
      <c r="K77" s="29">
        <v>6</v>
      </c>
      <c r="L77" s="29">
        <v>6.5</v>
      </c>
      <c r="M77" s="9">
        <f>N77+O77</f>
        <v>11</v>
      </c>
      <c r="N77" s="29">
        <v>5.5</v>
      </c>
      <c r="O77" s="29">
        <v>5.5</v>
      </c>
      <c r="P77" s="13">
        <v>65</v>
      </c>
    </row>
    <row r="78" spans="1:16" ht="15.75" customHeight="1" x14ac:dyDescent="0.2">
      <c r="A78" s="11">
        <v>66</v>
      </c>
      <c r="B78" s="36" t="s">
        <v>38</v>
      </c>
      <c r="C78" s="29">
        <f>C79+C88+C91+C102</f>
        <v>6802.7999999999993</v>
      </c>
      <c r="D78" s="29">
        <f t="shared" ref="D78:G78" si="65">D79+D88+D91+D102</f>
        <v>1440.8999999999999</v>
      </c>
      <c r="E78" s="29">
        <f t="shared" si="65"/>
        <v>1476.3999999999996</v>
      </c>
      <c r="F78" s="29">
        <f t="shared" si="65"/>
        <v>2447.1</v>
      </c>
      <c r="G78" s="29">
        <f t="shared" si="65"/>
        <v>1438.3999999999999</v>
      </c>
      <c r="H78" s="29">
        <f>H79+H88+H91+H102</f>
        <v>6277.2</v>
      </c>
      <c r="I78" s="29">
        <f t="shared" ref="I78:L78" si="66">I79+I88+I91+I102</f>
        <v>810</v>
      </c>
      <c r="J78" s="29">
        <f t="shared" si="66"/>
        <v>1242.6999999999994</v>
      </c>
      <c r="K78" s="29">
        <f t="shared" si="66"/>
        <v>1875.5000000000002</v>
      </c>
      <c r="L78" s="29">
        <f t="shared" si="66"/>
        <v>2349</v>
      </c>
      <c r="M78" s="29">
        <f>M79+M88+M91+M102</f>
        <v>2529.6000000000004</v>
      </c>
      <c r="N78" s="29">
        <f t="shared" ref="N78:O78" si="67">N79+N88+N91+N102</f>
        <v>962.09999999999991</v>
      </c>
      <c r="O78" s="29">
        <f t="shared" si="67"/>
        <v>1567.5</v>
      </c>
      <c r="P78" s="13">
        <v>66</v>
      </c>
    </row>
    <row r="79" spans="1:16" ht="15.75" customHeight="1" x14ac:dyDescent="0.2">
      <c r="A79" s="11">
        <v>67</v>
      </c>
      <c r="B79" s="36" t="s">
        <v>39</v>
      </c>
      <c r="C79" s="30">
        <f>C80+C84</f>
        <v>4652.2</v>
      </c>
      <c r="D79" s="30">
        <f t="shared" ref="D79:G79" si="68">D80+D84</f>
        <v>1214.8000000000002</v>
      </c>
      <c r="E79" s="30">
        <f t="shared" si="68"/>
        <v>1365.2999999999997</v>
      </c>
      <c r="F79" s="30">
        <f t="shared" si="68"/>
        <v>1340.5</v>
      </c>
      <c r="G79" s="30">
        <f t="shared" si="68"/>
        <v>731.6</v>
      </c>
      <c r="H79" s="30">
        <f>H80+H84</f>
        <v>4631.1000000000004</v>
      </c>
      <c r="I79" s="30">
        <f t="shared" ref="I79:L79" si="69">I80+I84</f>
        <v>1154.9000000000001</v>
      </c>
      <c r="J79" s="30">
        <f t="shared" si="69"/>
        <v>1278.7999999999997</v>
      </c>
      <c r="K79" s="30">
        <f t="shared" si="69"/>
        <v>1080.8</v>
      </c>
      <c r="L79" s="30">
        <f t="shared" si="69"/>
        <v>1116.5999999999999</v>
      </c>
      <c r="M79" s="30">
        <f>M80+M84</f>
        <v>2217.3000000000002</v>
      </c>
      <c r="N79" s="30">
        <f t="shared" ref="N79:O79" si="70">N80+N84</f>
        <v>945.2</v>
      </c>
      <c r="O79" s="30">
        <f t="shared" si="70"/>
        <v>1272.1000000000001</v>
      </c>
      <c r="P79" s="13">
        <v>67</v>
      </c>
    </row>
    <row r="80" spans="1:16" ht="12.75" customHeight="1" x14ac:dyDescent="0.2">
      <c r="A80" s="11">
        <v>68</v>
      </c>
      <c r="B80" s="37" t="s">
        <v>40</v>
      </c>
      <c r="C80" s="9">
        <f>C81+C82+C83</f>
        <v>-214</v>
      </c>
      <c r="D80" s="9">
        <f t="shared" ref="D80:G80" si="71">D81+D82+D83</f>
        <v>-86.8</v>
      </c>
      <c r="E80" s="9">
        <f t="shared" si="71"/>
        <v>-19.399999999999999</v>
      </c>
      <c r="F80" s="9">
        <f t="shared" si="71"/>
        <v>-78.900000000000006</v>
      </c>
      <c r="G80" s="9">
        <f t="shared" si="71"/>
        <v>-28.900000000000002</v>
      </c>
      <c r="H80" s="9">
        <f>H81+H82+H83</f>
        <v>62.299999999999898</v>
      </c>
      <c r="I80" s="9">
        <f t="shared" ref="I80:L80" si="72">I81+I82+I83</f>
        <v>-128.4</v>
      </c>
      <c r="J80" s="9">
        <f t="shared" si="72"/>
        <v>-111.9</v>
      </c>
      <c r="K80" s="9">
        <f t="shared" si="72"/>
        <v>-136.80000000000001</v>
      </c>
      <c r="L80" s="9">
        <f t="shared" si="72"/>
        <v>439.39999999999992</v>
      </c>
      <c r="M80" s="9">
        <f>M81+M82+M83</f>
        <v>-103.50000000000001</v>
      </c>
      <c r="N80" s="9">
        <f t="shared" ref="N80:O80" si="73">N81+N82+N83</f>
        <v>-9.6999999999999993</v>
      </c>
      <c r="O80" s="9">
        <f t="shared" si="73"/>
        <v>-93.800000000000011</v>
      </c>
      <c r="P80" s="13">
        <v>68</v>
      </c>
    </row>
    <row r="81" spans="1:16" ht="12.75" customHeight="1" x14ac:dyDescent="0.2">
      <c r="A81" s="11">
        <v>69</v>
      </c>
      <c r="B81" s="37" t="s">
        <v>41</v>
      </c>
      <c r="C81" s="9">
        <f t="shared" ref="C81:C90" si="74">D81+E81+F81+G81</f>
        <v>-214</v>
      </c>
      <c r="D81" s="9">
        <v>-86.8</v>
      </c>
      <c r="E81" s="9">
        <v>-19.399999999999999</v>
      </c>
      <c r="F81" s="9">
        <v>-78.900000000000006</v>
      </c>
      <c r="G81" s="9">
        <v>-28.900000000000002</v>
      </c>
      <c r="H81" s="9">
        <f t="shared" ref="H81:H90" si="75">I81+J81+K81+L81</f>
        <v>62.299999999999898</v>
      </c>
      <c r="I81" s="9">
        <v>-128.4</v>
      </c>
      <c r="J81" s="9">
        <v>-111.9</v>
      </c>
      <c r="K81" s="9">
        <v>-136.80000000000001</v>
      </c>
      <c r="L81" s="9">
        <v>439.39999999999992</v>
      </c>
      <c r="M81" s="9">
        <f t="shared" ref="M81:M83" si="76">N81+O81</f>
        <v>-103.50000000000001</v>
      </c>
      <c r="N81" s="9">
        <v>-9.6999999999999993</v>
      </c>
      <c r="O81" s="9">
        <v>-93.800000000000011</v>
      </c>
      <c r="P81" s="13">
        <v>69</v>
      </c>
    </row>
    <row r="82" spans="1:16" ht="12.75" customHeight="1" x14ac:dyDescent="0.2">
      <c r="A82" s="11">
        <v>70</v>
      </c>
      <c r="B82" s="37" t="s">
        <v>42</v>
      </c>
      <c r="C82" s="9">
        <f t="shared" si="74"/>
        <v>0</v>
      </c>
      <c r="D82" s="9">
        <v>0</v>
      </c>
      <c r="E82" s="9">
        <v>0</v>
      </c>
      <c r="F82" s="9">
        <v>0</v>
      </c>
      <c r="G82" s="9">
        <v>0</v>
      </c>
      <c r="H82" s="9">
        <f t="shared" si="75"/>
        <v>0</v>
      </c>
      <c r="I82" s="9">
        <v>0</v>
      </c>
      <c r="J82" s="9">
        <v>0</v>
      </c>
      <c r="K82" s="9">
        <v>0</v>
      </c>
      <c r="L82" s="9">
        <v>0</v>
      </c>
      <c r="M82" s="9">
        <f t="shared" si="76"/>
        <v>0</v>
      </c>
      <c r="N82" s="9">
        <v>0</v>
      </c>
      <c r="O82" s="9">
        <v>0</v>
      </c>
      <c r="P82" s="13">
        <v>70</v>
      </c>
    </row>
    <row r="83" spans="1:16" ht="12.75" customHeight="1" x14ac:dyDescent="0.2">
      <c r="A83" s="11">
        <v>71</v>
      </c>
      <c r="B83" s="37" t="s">
        <v>43</v>
      </c>
      <c r="C83" s="9">
        <f t="shared" si="74"/>
        <v>0</v>
      </c>
      <c r="D83" s="9">
        <v>0</v>
      </c>
      <c r="E83" s="9">
        <v>0</v>
      </c>
      <c r="F83" s="9">
        <v>0</v>
      </c>
      <c r="G83" s="9">
        <v>0</v>
      </c>
      <c r="H83" s="9">
        <f t="shared" si="75"/>
        <v>0</v>
      </c>
      <c r="I83" s="9">
        <v>0</v>
      </c>
      <c r="J83" s="9">
        <v>0</v>
      </c>
      <c r="K83" s="9">
        <v>0</v>
      </c>
      <c r="L83" s="9">
        <v>0</v>
      </c>
      <c r="M83" s="9">
        <f t="shared" si="76"/>
        <v>0</v>
      </c>
      <c r="N83" s="9">
        <v>0</v>
      </c>
      <c r="O83" s="9">
        <v>0</v>
      </c>
      <c r="P83" s="13">
        <v>71</v>
      </c>
    </row>
    <row r="84" spans="1:16" ht="12.75" customHeight="1" x14ac:dyDescent="0.2">
      <c r="A84" s="11">
        <v>72</v>
      </c>
      <c r="B84" s="38" t="s">
        <v>44</v>
      </c>
      <c r="C84" s="9">
        <f>C85+C86+C87</f>
        <v>4866.2</v>
      </c>
      <c r="D84" s="9">
        <f t="shared" ref="D84:G84" si="77">D85+D86+D87</f>
        <v>1301.6000000000001</v>
      </c>
      <c r="E84" s="9">
        <f t="shared" si="77"/>
        <v>1384.6999999999998</v>
      </c>
      <c r="F84" s="9">
        <f t="shared" si="77"/>
        <v>1419.4</v>
      </c>
      <c r="G84" s="9">
        <f t="shared" si="77"/>
        <v>760.5</v>
      </c>
      <c r="H84" s="9">
        <f>H85+H86+H87</f>
        <v>4568.8</v>
      </c>
      <c r="I84" s="9">
        <f t="shared" ref="I84:L84" si="78">I85+I86+I87</f>
        <v>1283.3000000000002</v>
      </c>
      <c r="J84" s="9">
        <f t="shared" si="78"/>
        <v>1390.6999999999998</v>
      </c>
      <c r="K84" s="9">
        <f t="shared" si="78"/>
        <v>1217.5999999999999</v>
      </c>
      <c r="L84" s="9">
        <f t="shared" si="78"/>
        <v>677.19999999999993</v>
      </c>
      <c r="M84" s="9">
        <f>M85+M86+M87</f>
        <v>2320.8000000000002</v>
      </c>
      <c r="N84" s="9">
        <f t="shared" ref="N84:O84" si="79">N85+N86+N87</f>
        <v>954.90000000000009</v>
      </c>
      <c r="O84" s="9">
        <f t="shared" si="79"/>
        <v>1365.9</v>
      </c>
      <c r="P84" s="13">
        <v>72</v>
      </c>
    </row>
    <row r="85" spans="1:16" ht="12.75" customHeight="1" x14ac:dyDescent="0.2">
      <c r="A85" s="11">
        <v>73</v>
      </c>
      <c r="B85" s="37" t="s">
        <v>45</v>
      </c>
      <c r="C85" s="9">
        <f t="shared" si="74"/>
        <v>923.19999999999993</v>
      </c>
      <c r="D85" s="9">
        <v>219.7</v>
      </c>
      <c r="E85" s="9">
        <v>184.6</v>
      </c>
      <c r="F85" s="9">
        <v>356</v>
      </c>
      <c r="G85" s="9">
        <v>162.9</v>
      </c>
      <c r="H85" s="9">
        <f t="shared" si="75"/>
        <v>-23.600000000000023</v>
      </c>
      <c r="I85" s="9">
        <v>37.199999999999996</v>
      </c>
      <c r="J85" s="9">
        <v>40.5</v>
      </c>
      <c r="K85" s="9">
        <v>91.8</v>
      </c>
      <c r="L85" s="9">
        <v>-193.10000000000002</v>
      </c>
      <c r="M85" s="9">
        <f t="shared" ref="M85:M87" si="80">N85+O85</f>
        <v>-88.799999999999983</v>
      </c>
      <c r="N85" s="9">
        <v>-12.600000000000001</v>
      </c>
      <c r="O85" s="9">
        <v>-76.199999999999989</v>
      </c>
      <c r="P85" s="13">
        <v>73</v>
      </c>
    </row>
    <row r="86" spans="1:16" ht="12.75" customHeight="1" x14ac:dyDescent="0.2">
      <c r="A86" s="11">
        <v>74</v>
      </c>
      <c r="B86" s="37" t="s">
        <v>46</v>
      </c>
      <c r="C86" s="9">
        <f t="shared" si="74"/>
        <v>2404</v>
      </c>
      <c r="D86" s="9">
        <v>664.2</v>
      </c>
      <c r="E86" s="9">
        <v>692.4</v>
      </c>
      <c r="F86" s="9">
        <v>634.5</v>
      </c>
      <c r="G86" s="9">
        <v>412.90000000000003</v>
      </c>
      <c r="H86" s="9">
        <f t="shared" si="75"/>
        <v>3167.9</v>
      </c>
      <c r="I86" s="9">
        <v>860.5</v>
      </c>
      <c r="J86" s="9">
        <v>825.4</v>
      </c>
      <c r="K86" s="9">
        <v>831.1</v>
      </c>
      <c r="L86" s="9">
        <v>650.9</v>
      </c>
      <c r="M86" s="9">
        <f t="shared" si="80"/>
        <v>1510.8000000000002</v>
      </c>
      <c r="N86" s="9">
        <v>549.70000000000005</v>
      </c>
      <c r="O86" s="9">
        <v>961.1</v>
      </c>
      <c r="P86" s="13">
        <v>74</v>
      </c>
    </row>
    <row r="87" spans="1:16" ht="12.75" customHeight="1" x14ac:dyDescent="0.2">
      <c r="A87" s="11">
        <v>75</v>
      </c>
      <c r="B87" s="37" t="s">
        <v>47</v>
      </c>
      <c r="C87" s="9">
        <f t="shared" si="74"/>
        <v>1538.9999999999998</v>
      </c>
      <c r="D87" s="9">
        <v>417.7</v>
      </c>
      <c r="E87" s="9">
        <v>507.69999999999993</v>
      </c>
      <c r="F87" s="9">
        <v>428.9</v>
      </c>
      <c r="G87" s="9">
        <v>184.7</v>
      </c>
      <c r="H87" s="9">
        <f t="shared" si="75"/>
        <v>1424.5</v>
      </c>
      <c r="I87" s="9">
        <v>385.6</v>
      </c>
      <c r="J87" s="9">
        <v>524.79999999999995</v>
      </c>
      <c r="K87" s="9">
        <v>294.7</v>
      </c>
      <c r="L87" s="9">
        <v>219.4</v>
      </c>
      <c r="M87" s="9">
        <f t="shared" si="80"/>
        <v>898.8</v>
      </c>
      <c r="N87" s="9">
        <v>417.80000000000007</v>
      </c>
      <c r="O87" s="9">
        <v>480.99999999999994</v>
      </c>
      <c r="P87" s="13">
        <v>75</v>
      </c>
    </row>
    <row r="88" spans="1:16" ht="15.75" customHeight="1" x14ac:dyDescent="0.2">
      <c r="A88" s="11">
        <v>76</v>
      </c>
      <c r="B88" s="36" t="s">
        <v>48</v>
      </c>
      <c r="C88" s="30">
        <f>C89+C90</f>
        <v>137.90000000000006</v>
      </c>
      <c r="D88" s="30">
        <f t="shared" ref="D88:G88" si="81">D89+D90</f>
        <v>623.90000000000009</v>
      </c>
      <c r="E88" s="30">
        <f t="shared" si="81"/>
        <v>74.999999999999972</v>
      </c>
      <c r="F88" s="30">
        <f t="shared" si="81"/>
        <v>-696.09999999999991</v>
      </c>
      <c r="G88" s="30">
        <f t="shared" si="81"/>
        <v>135.1</v>
      </c>
      <c r="H88" s="30">
        <f>H89+H90</f>
        <v>774.5</v>
      </c>
      <c r="I88" s="30">
        <f t="shared" ref="I88:L88" si="82">I89+I90</f>
        <v>-248.70000000000002</v>
      </c>
      <c r="J88" s="30">
        <f t="shared" si="82"/>
        <v>215.89999999999986</v>
      </c>
      <c r="K88" s="30">
        <f t="shared" si="82"/>
        <v>452.60000000000008</v>
      </c>
      <c r="L88" s="30">
        <f t="shared" si="82"/>
        <v>354.70000000000005</v>
      </c>
      <c r="M88" s="30">
        <f>M89+M90</f>
        <v>75.699999999999818</v>
      </c>
      <c r="N88" s="30">
        <f t="shared" ref="N88:O88" si="83">N89+N90</f>
        <v>-678.2</v>
      </c>
      <c r="O88" s="30">
        <f t="shared" si="83"/>
        <v>753.89999999999975</v>
      </c>
      <c r="P88" s="13">
        <v>76</v>
      </c>
    </row>
    <row r="89" spans="1:16" ht="12.75" customHeight="1" x14ac:dyDescent="0.2">
      <c r="A89" s="11">
        <v>77</v>
      </c>
      <c r="B89" s="37" t="s">
        <v>49</v>
      </c>
      <c r="C89" s="9">
        <f t="shared" si="74"/>
        <v>-208.1</v>
      </c>
      <c r="D89" s="9">
        <v>-35.400000000000013</v>
      </c>
      <c r="E89" s="9">
        <v>145.79999999999998</v>
      </c>
      <c r="F89" s="9">
        <v>-278.89999999999998</v>
      </c>
      <c r="G89" s="9">
        <v>-39.6</v>
      </c>
      <c r="H89" s="9">
        <f t="shared" si="75"/>
        <v>-568.5</v>
      </c>
      <c r="I89" s="9">
        <v>-386.6</v>
      </c>
      <c r="J89" s="9">
        <v>-338.29999999999995</v>
      </c>
      <c r="K89" s="9">
        <v>-291.3</v>
      </c>
      <c r="L89" s="9">
        <v>447.70000000000005</v>
      </c>
      <c r="M89" s="9">
        <f t="shared" ref="M89:M90" si="84">N89+O89</f>
        <v>-899.7</v>
      </c>
      <c r="N89" s="9">
        <v>-221.2</v>
      </c>
      <c r="O89" s="9">
        <v>-678.50000000000011</v>
      </c>
      <c r="P89" s="13">
        <v>77</v>
      </c>
    </row>
    <row r="90" spans="1:16" ht="12.75" customHeight="1" x14ac:dyDescent="0.2">
      <c r="A90" s="11">
        <v>78</v>
      </c>
      <c r="B90" s="37" t="s">
        <v>50</v>
      </c>
      <c r="C90" s="9">
        <f t="shared" si="74"/>
        <v>346.00000000000006</v>
      </c>
      <c r="D90" s="9">
        <v>659.30000000000007</v>
      </c>
      <c r="E90" s="9">
        <v>-70.800000000000011</v>
      </c>
      <c r="F90" s="9">
        <v>-417.19999999999993</v>
      </c>
      <c r="G90" s="9">
        <v>174.7</v>
      </c>
      <c r="H90" s="9">
        <f t="shared" si="75"/>
        <v>1343</v>
      </c>
      <c r="I90" s="9">
        <v>137.9</v>
      </c>
      <c r="J90" s="9">
        <v>554.19999999999982</v>
      </c>
      <c r="K90" s="9">
        <v>743.90000000000009</v>
      </c>
      <c r="L90" s="9">
        <v>-92.999999999999972</v>
      </c>
      <c r="M90" s="9">
        <f t="shared" si="84"/>
        <v>975.39999999999986</v>
      </c>
      <c r="N90" s="9">
        <v>-457</v>
      </c>
      <c r="O90" s="9">
        <v>1432.3999999999999</v>
      </c>
      <c r="P90" s="13">
        <v>78</v>
      </c>
    </row>
    <row r="91" spans="1:16" ht="15.75" customHeight="1" x14ac:dyDescent="0.2">
      <c r="A91" s="11">
        <v>79</v>
      </c>
      <c r="B91" s="36" t="s">
        <v>51</v>
      </c>
      <c r="C91" s="30">
        <f>C92+C97</f>
        <v>2621.5999999999995</v>
      </c>
      <c r="D91" s="30">
        <f t="shared" ref="D91:G91" si="85">D92+D97</f>
        <v>395.89999999999981</v>
      </c>
      <c r="E91" s="30">
        <f t="shared" si="85"/>
        <v>112.59999999999995</v>
      </c>
      <c r="F91" s="30">
        <f t="shared" si="85"/>
        <v>1141.4999999999998</v>
      </c>
      <c r="G91" s="30">
        <f t="shared" si="85"/>
        <v>971.59999999999991</v>
      </c>
      <c r="H91" s="30">
        <f>H92+H97</f>
        <v>-99.600000000000819</v>
      </c>
      <c r="I91" s="30">
        <f t="shared" ref="I91:L91" si="86">I92+I97</f>
        <v>-843.3</v>
      </c>
      <c r="J91" s="30">
        <f t="shared" si="86"/>
        <v>335.69999999999982</v>
      </c>
      <c r="K91" s="30">
        <f t="shared" si="86"/>
        <v>-219.49999999999977</v>
      </c>
      <c r="L91" s="30">
        <f t="shared" si="86"/>
        <v>627.50000000000023</v>
      </c>
      <c r="M91" s="30">
        <f>M92+M97</f>
        <v>-382.89999999999969</v>
      </c>
      <c r="N91" s="30">
        <f t="shared" ref="N91:O91" si="87">N92+N97</f>
        <v>-27.400000000000034</v>
      </c>
      <c r="O91" s="30">
        <f t="shared" si="87"/>
        <v>-355.49999999999994</v>
      </c>
      <c r="P91" s="13">
        <v>79</v>
      </c>
    </row>
    <row r="92" spans="1:16" ht="12.75" customHeight="1" x14ac:dyDescent="0.2">
      <c r="A92" s="11">
        <v>80</v>
      </c>
      <c r="B92" s="37" t="s">
        <v>52</v>
      </c>
      <c r="C92" s="9">
        <f>C93+C94+C95+C96</f>
        <v>642.49999999999977</v>
      </c>
      <c r="D92" s="9">
        <f t="shared" ref="D92:G92" si="88">D93+D94+D95+D96</f>
        <v>843.99999999999977</v>
      </c>
      <c r="E92" s="9">
        <f t="shared" si="88"/>
        <v>-72.40000000000002</v>
      </c>
      <c r="F92" s="9">
        <f t="shared" si="88"/>
        <v>374.99999999999994</v>
      </c>
      <c r="G92" s="9">
        <f t="shared" si="88"/>
        <v>-504.09999999999997</v>
      </c>
      <c r="H92" s="9">
        <f>H93+H94+H95+H96</f>
        <v>3626.7999999999993</v>
      </c>
      <c r="I92" s="9">
        <f t="shared" ref="I92:L92" si="89">I93+I94+I95+I96</f>
        <v>530</v>
      </c>
      <c r="J92" s="9">
        <f t="shared" si="89"/>
        <v>2506.6</v>
      </c>
      <c r="K92" s="9">
        <f t="shared" si="89"/>
        <v>-110.39999999999998</v>
      </c>
      <c r="L92" s="9">
        <f t="shared" si="89"/>
        <v>700.60000000000014</v>
      </c>
      <c r="M92" s="9">
        <f>M93+M94+M95+M96</f>
        <v>485.00000000000017</v>
      </c>
      <c r="N92" s="9">
        <f t="shared" ref="N92:O92" si="90">N93+N94+N95+N96</f>
        <v>303.5</v>
      </c>
      <c r="O92" s="9">
        <f t="shared" si="90"/>
        <v>181.50000000000006</v>
      </c>
      <c r="P92" s="13">
        <v>80</v>
      </c>
    </row>
    <row r="93" spans="1:16" ht="12.75" customHeight="1" x14ac:dyDescent="0.2">
      <c r="A93" s="11">
        <v>81</v>
      </c>
      <c r="B93" s="37" t="s">
        <v>53</v>
      </c>
      <c r="C93" s="9">
        <f t="shared" ref="C93:C102" si="91">D93+E93+F93+G93</f>
        <v>-92.899999999999991</v>
      </c>
      <c r="D93" s="9">
        <v>-23.2</v>
      </c>
      <c r="E93" s="9">
        <v>-26.1</v>
      </c>
      <c r="F93" s="9">
        <v>-23.599999999999998</v>
      </c>
      <c r="G93" s="9">
        <v>-20</v>
      </c>
      <c r="H93" s="9">
        <f t="shared" ref="H93:H102" si="92">I93+J93+K93+L93</f>
        <v>-656.59999999999991</v>
      </c>
      <c r="I93" s="9">
        <v>-169.4</v>
      </c>
      <c r="J93" s="9">
        <v>-172.6</v>
      </c>
      <c r="K93" s="9">
        <v>-212.89999999999998</v>
      </c>
      <c r="L93" s="9">
        <v>-101.69999999999999</v>
      </c>
      <c r="M93" s="9">
        <f t="shared" ref="M93:M95" si="93">N93+O93</f>
        <v>-236.3</v>
      </c>
      <c r="N93" s="9">
        <v>-123.69999999999999</v>
      </c>
      <c r="O93" s="9">
        <v>-112.60000000000001</v>
      </c>
      <c r="P93" s="13">
        <v>81</v>
      </c>
    </row>
    <row r="94" spans="1:16" ht="12.75" customHeight="1" x14ac:dyDescent="0.2">
      <c r="A94" s="11">
        <v>82</v>
      </c>
      <c r="B94" s="37" t="s">
        <v>55</v>
      </c>
      <c r="C94" s="9">
        <f t="shared" si="91"/>
        <v>993.3</v>
      </c>
      <c r="D94" s="9">
        <v>748</v>
      </c>
      <c r="E94" s="9">
        <v>-178.10000000000002</v>
      </c>
      <c r="F94" s="9">
        <v>228</v>
      </c>
      <c r="G94" s="9">
        <v>195.39999999999998</v>
      </c>
      <c r="H94" s="9">
        <f t="shared" si="92"/>
        <v>2315.0999999999995</v>
      </c>
      <c r="I94" s="9">
        <v>1333.6000000000001</v>
      </c>
      <c r="J94" s="9">
        <v>1181.0999999999999</v>
      </c>
      <c r="K94" s="9">
        <v>218.2</v>
      </c>
      <c r="L94" s="9">
        <v>-417.8</v>
      </c>
      <c r="M94" s="9">
        <f t="shared" si="93"/>
        <v>552.50000000000011</v>
      </c>
      <c r="N94" s="9">
        <v>1001.2</v>
      </c>
      <c r="O94" s="9">
        <v>-448.69999999999993</v>
      </c>
      <c r="P94" s="13">
        <v>82</v>
      </c>
    </row>
    <row r="95" spans="1:16" ht="12.75" customHeight="1" x14ac:dyDescent="0.2">
      <c r="A95" s="11">
        <v>83</v>
      </c>
      <c r="B95" s="37" t="s">
        <v>54</v>
      </c>
      <c r="C95" s="9">
        <f t="shared" si="91"/>
        <v>-174.10000000000014</v>
      </c>
      <c r="D95" s="9">
        <v>306.89999999999986</v>
      </c>
      <c r="E95" s="9">
        <v>96.9</v>
      </c>
      <c r="F95" s="9">
        <v>112.39999999999993</v>
      </c>
      <c r="G95" s="9">
        <v>-690.3</v>
      </c>
      <c r="H95" s="9">
        <f t="shared" si="92"/>
        <v>2977.2</v>
      </c>
      <c r="I95" s="9">
        <v>-219.10000000000002</v>
      </c>
      <c r="J95" s="9">
        <v>1773</v>
      </c>
      <c r="K95" s="9">
        <v>78.600000000000023</v>
      </c>
      <c r="L95" s="9">
        <v>1344.7</v>
      </c>
      <c r="M95" s="9">
        <f t="shared" si="93"/>
        <v>336.50000000000006</v>
      </c>
      <c r="N95" s="9">
        <v>-436.09999999999997</v>
      </c>
      <c r="O95" s="9">
        <v>772.6</v>
      </c>
      <c r="P95" s="13">
        <v>83</v>
      </c>
    </row>
    <row r="96" spans="1:16" ht="12.75" customHeight="1" x14ac:dyDescent="0.2">
      <c r="A96" s="11">
        <v>84</v>
      </c>
      <c r="B96" s="37" t="s">
        <v>56</v>
      </c>
      <c r="C96" s="9">
        <f t="shared" si="91"/>
        <v>-83.800000000000026</v>
      </c>
      <c r="D96" s="9">
        <v>-187.7</v>
      </c>
      <c r="E96" s="9">
        <v>34.899999999999991</v>
      </c>
      <c r="F96" s="9">
        <v>58.199999999999996</v>
      </c>
      <c r="G96" s="9">
        <v>10.799999999999997</v>
      </c>
      <c r="H96" s="9">
        <f t="shared" si="92"/>
        <v>-1008.8999999999999</v>
      </c>
      <c r="I96" s="9">
        <v>-415.1</v>
      </c>
      <c r="J96" s="9">
        <v>-274.90000000000003</v>
      </c>
      <c r="K96" s="9">
        <v>-194.3</v>
      </c>
      <c r="L96" s="9">
        <v>-124.59999999999997</v>
      </c>
      <c r="M96" s="9">
        <f>N96+O96</f>
        <v>-167.7</v>
      </c>
      <c r="N96" s="9">
        <v>-137.9</v>
      </c>
      <c r="O96" s="9">
        <v>-29.799999999999997</v>
      </c>
      <c r="P96" s="13">
        <v>84</v>
      </c>
    </row>
    <row r="97" spans="1:16" ht="12.75" customHeight="1" x14ac:dyDescent="0.2">
      <c r="A97" s="11">
        <v>85</v>
      </c>
      <c r="B97" s="37" t="s">
        <v>57</v>
      </c>
      <c r="C97" s="9">
        <f>C98+C99+C100+C101</f>
        <v>1979.1</v>
      </c>
      <c r="D97" s="9">
        <f t="shared" ref="D97:G97" si="94">D98+D99+D100+D101</f>
        <v>-448.09999999999997</v>
      </c>
      <c r="E97" s="9">
        <f t="shared" si="94"/>
        <v>184.99999999999997</v>
      </c>
      <c r="F97" s="9">
        <f t="shared" si="94"/>
        <v>766.49999999999989</v>
      </c>
      <c r="G97" s="9">
        <f t="shared" si="94"/>
        <v>1475.6999999999998</v>
      </c>
      <c r="H97" s="9">
        <f>H98+H99+H100+H101</f>
        <v>-3726.4</v>
      </c>
      <c r="I97" s="9">
        <f t="shared" ref="I97:L97" si="95">I98+I99+I100+I101</f>
        <v>-1373.3</v>
      </c>
      <c r="J97" s="9">
        <f t="shared" si="95"/>
        <v>-2170.9</v>
      </c>
      <c r="K97" s="9">
        <f t="shared" si="95"/>
        <v>-109.09999999999981</v>
      </c>
      <c r="L97" s="9">
        <f t="shared" si="95"/>
        <v>-73.099999999999895</v>
      </c>
      <c r="M97" s="9">
        <f>M98+M99+M100+M101</f>
        <v>-867.89999999999986</v>
      </c>
      <c r="N97" s="9">
        <f t="shared" ref="N97:O97" si="96">N98+N99+N100+N101</f>
        <v>-330.90000000000003</v>
      </c>
      <c r="O97" s="9">
        <f t="shared" si="96"/>
        <v>-537</v>
      </c>
      <c r="P97" s="13">
        <v>85</v>
      </c>
    </row>
    <row r="98" spans="1:16" ht="12.75" customHeight="1" x14ac:dyDescent="0.2">
      <c r="A98" s="11">
        <v>86</v>
      </c>
      <c r="B98" s="37" t="s">
        <v>58</v>
      </c>
      <c r="C98" s="9">
        <f t="shared" si="91"/>
        <v>224.5</v>
      </c>
      <c r="D98" s="9">
        <v>55.8</v>
      </c>
      <c r="E98" s="9">
        <v>56.199999999999996</v>
      </c>
      <c r="F98" s="9">
        <v>56.4</v>
      </c>
      <c r="G98" s="9">
        <v>56.099999999999994</v>
      </c>
      <c r="H98" s="9">
        <f t="shared" si="92"/>
        <v>194.40000000000003</v>
      </c>
      <c r="I98" s="9">
        <v>47.300000000000004</v>
      </c>
      <c r="J98" s="9">
        <v>50.1</v>
      </c>
      <c r="K98" s="9">
        <v>50.300000000000004</v>
      </c>
      <c r="L98" s="9">
        <v>46.7</v>
      </c>
      <c r="M98" s="9">
        <f t="shared" ref="M98:M101" si="97">N98+O98</f>
        <v>-35.6</v>
      </c>
      <c r="N98" s="9">
        <v>-15.300000000000004</v>
      </c>
      <c r="O98" s="9">
        <v>-20.299999999999997</v>
      </c>
      <c r="P98" s="13">
        <v>86</v>
      </c>
    </row>
    <row r="99" spans="1:16" ht="12.75" customHeight="1" x14ac:dyDescent="0.2">
      <c r="A99" s="11">
        <v>87</v>
      </c>
      <c r="B99" s="37" t="s">
        <v>59</v>
      </c>
      <c r="C99" s="9">
        <f t="shared" si="91"/>
        <v>1295.5</v>
      </c>
      <c r="D99" s="9">
        <v>-337.49999999999994</v>
      </c>
      <c r="E99" s="9">
        <v>30.899999999999984</v>
      </c>
      <c r="F99" s="9">
        <v>420.29999999999995</v>
      </c>
      <c r="G99" s="9">
        <v>1181.8</v>
      </c>
      <c r="H99" s="9">
        <f t="shared" si="92"/>
        <v>-669.3</v>
      </c>
      <c r="I99" s="9">
        <v>-1208.5</v>
      </c>
      <c r="J99" s="9">
        <v>-453.3</v>
      </c>
      <c r="K99" s="9">
        <v>867.8</v>
      </c>
      <c r="L99" s="9">
        <v>124.70000000000007</v>
      </c>
      <c r="M99" s="9">
        <f t="shared" si="97"/>
        <v>-11.999999999999943</v>
      </c>
      <c r="N99" s="9">
        <v>-416.1</v>
      </c>
      <c r="O99" s="9">
        <v>404.10000000000008</v>
      </c>
      <c r="P99" s="13">
        <v>87</v>
      </c>
    </row>
    <row r="100" spans="1:16" ht="12.75" customHeight="1" x14ac:dyDescent="0.2">
      <c r="A100" s="11">
        <v>88</v>
      </c>
      <c r="B100" s="37" t="s">
        <v>60</v>
      </c>
      <c r="C100" s="9">
        <f t="shared" si="91"/>
        <v>399.5</v>
      </c>
      <c r="D100" s="9">
        <v>-235.20000000000002</v>
      </c>
      <c r="E100" s="9">
        <v>118.2</v>
      </c>
      <c r="F100" s="9">
        <v>268.2</v>
      </c>
      <c r="G100" s="9">
        <v>248.29999999999998</v>
      </c>
      <c r="H100" s="9">
        <f t="shared" si="92"/>
        <v>-3411.7</v>
      </c>
      <c r="I100" s="9">
        <v>-338.9</v>
      </c>
      <c r="J100" s="9">
        <v>-1767.2</v>
      </c>
      <c r="K100" s="9">
        <v>-1049.7999999999997</v>
      </c>
      <c r="L100" s="9">
        <v>-255.79999999999998</v>
      </c>
      <c r="M100" s="9">
        <f t="shared" si="97"/>
        <v>-881.9</v>
      </c>
      <c r="N100" s="9">
        <v>102.30000000000003</v>
      </c>
      <c r="O100" s="9">
        <v>-984.2</v>
      </c>
      <c r="P100" s="13">
        <v>88</v>
      </c>
    </row>
    <row r="101" spans="1:16" ht="12.75" customHeight="1" x14ac:dyDescent="0.2">
      <c r="A101" s="11">
        <v>89</v>
      </c>
      <c r="B101" s="37" t="s">
        <v>61</v>
      </c>
      <c r="C101" s="9">
        <f t="shared" si="91"/>
        <v>59.599999999999994</v>
      </c>
      <c r="D101" s="9">
        <v>68.8</v>
      </c>
      <c r="E101" s="9">
        <v>-20.3</v>
      </c>
      <c r="F101" s="9">
        <v>21.6</v>
      </c>
      <c r="G101" s="9">
        <v>-10.500000000000002</v>
      </c>
      <c r="H101" s="9">
        <f t="shared" si="92"/>
        <v>160.19999999999999</v>
      </c>
      <c r="I101" s="9">
        <v>126.8</v>
      </c>
      <c r="J101" s="9">
        <v>-0.5</v>
      </c>
      <c r="K101" s="9">
        <v>22.600000000000012</v>
      </c>
      <c r="L101" s="9">
        <v>11.299999999999997</v>
      </c>
      <c r="M101" s="9">
        <f t="shared" si="97"/>
        <v>61.600000000000009</v>
      </c>
      <c r="N101" s="9">
        <v>-1.7999999999999972</v>
      </c>
      <c r="O101" s="9">
        <v>63.400000000000006</v>
      </c>
      <c r="P101" s="13">
        <v>89</v>
      </c>
    </row>
    <row r="102" spans="1:16" ht="15.75" customHeight="1" x14ac:dyDescent="0.2">
      <c r="A102" s="11">
        <v>90</v>
      </c>
      <c r="B102" s="36" t="s">
        <v>62</v>
      </c>
      <c r="C102" s="30">
        <f t="shared" si="91"/>
        <v>-608.90000000000009</v>
      </c>
      <c r="D102" s="30">
        <v>-793.7</v>
      </c>
      <c r="E102" s="30">
        <v>-76.5</v>
      </c>
      <c r="F102" s="30">
        <v>661.2</v>
      </c>
      <c r="G102" s="30">
        <v>-399.90000000000003</v>
      </c>
      <c r="H102" s="30">
        <f t="shared" si="92"/>
        <v>971.19999999999993</v>
      </c>
      <c r="I102" s="30">
        <v>747.09999999999991</v>
      </c>
      <c r="J102" s="30">
        <v>-587.69999999999993</v>
      </c>
      <c r="K102" s="30">
        <v>561.59999999999991</v>
      </c>
      <c r="L102" s="30">
        <v>250.20000000000002</v>
      </c>
      <c r="M102" s="30">
        <f>N102+O102</f>
        <v>619.5</v>
      </c>
      <c r="N102" s="30">
        <v>722.5</v>
      </c>
      <c r="O102" s="30">
        <v>-103</v>
      </c>
      <c r="P102" s="13">
        <v>90</v>
      </c>
    </row>
    <row r="103" spans="1:16" ht="15.75" customHeight="1" x14ac:dyDescent="0.2">
      <c r="A103" s="11">
        <v>91</v>
      </c>
      <c r="B103" s="36" t="s">
        <v>63</v>
      </c>
      <c r="C103" s="29">
        <f t="shared" ref="C103:O103" si="98">-C13-C76</f>
        <v>-2192.7999999999956</v>
      </c>
      <c r="D103" s="29">
        <f t="shared" si="98"/>
        <v>-429.89999999999986</v>
      </c>
      <c r="E103" s="29">
        <f t="shared" si="98"/>
        <v>-466.89999999999895</v>
      </c>
      <c r="F103" s="29">
        <f t="shared" si="98"/>
        <v>-945.19999999999936</v>
      </c>
      <c r="G103" s="29">
        <f t="shared" si="98"/>
        <v>-350.79999999999995</v>
      </c>
      <c r="H103" s="29">
        <f t="shared" si="98"/>
        <v>-1361.7999999999965</v>
      </c>
      <c r="I103" s="29">
        <f t="shared" si="98"/>
        <v>316.09999999999991</v>
      </c>
      <c r="J103" s="29">
        <f t="shared" si="98"/>
        <v>-387.99999999999852</v>
      </c>
      <c r="K103" s="29">
        <f t="shared" si="98"/>
        <v>-352.70000000000073</v>
      </c>
      <c r="L103" s="29">
        <f t="shared" si="98"/>
        <v>-937.19999999999936</v>
      </c>
      <c r="M103" s="29">
        <f t="shared" si="98"/>
        <v>-715.099999999999</v>
      </c>
      <c r="N103" s="29">
        <f t="shared" si="98"/>
        <v>110.00000000000023</v>
      </c>
      <c r="O103" s="29">
        <f t="shared" si="98"/>
        <v>-825.10000000000059</v>
      </c>
      <c r="P103" s="13">
        <v>91</v>
      </c>
    </row>
    <row r="104" spans="1:16" ht="6" customHeight="1" x14ac:dyDescent="0.2">
      <c r="A104" s="12"/>
      <c r="B104" s="39"/>
      <c r="C104" s="10"/>
      <c r="D104" s="10"/>
      <c r="E104" s="10"/>
      <c r="F104" s="10"/>
      <c r="G104" s="10"/>
      <c r="H104" s="10"/>
      <c r="I104" s="3"/>
      <c r="J104" s="3"/>
      <c r="K104" s="3"/>
      <c r="L104" s="3"/>
      <c r="M104" s="3"/>
      <c r="N104" s="3"/>
      <c r="O104" s="41"/>
      <c r="P104" s="14"/>
    </row>
    <row r="105" spans="1:16" ht="6" customHeight="1" x14ac:dyDescent="0.2">
      <c r="A105" s="46"/>
      <c r="B105" s="47"/>
      <c r="C105" s="48"/>
      <c r="D105" s="48"/>
      <c r="E105" s="48"/>
      <c r="F105" s="48"/>
      <c r="G105" s="48"/>
      <c r="H105" s="48"/>
      <c r="I105" s="46"/>
      <c r="J105" s="46"/>
      <c r="K105" s="46"/>
      <c r="L105" s="46"/>
      <c r="M105" s="46"/>
      <c r="N105" s="46"/>
      <c r="O105" s="46"/>
      <c r="P105" s="46"/>
    </row>
    <row r="106" spans="1:16" ht="12.75" customHeight="1" x14ac:dyDescent="0.2">
      <c r="A106" s="45" t="s">
        <v>90</v>
      </c>
      <c r="C106" s="8"/>
      <c r="D106" s="8"/>
      <c r="E106" s="8"/>
      <c r="F106" s="8"/>
      <c r="G106" s="8"/>
      <c r="H106" s="8"/>
    </row>
    <row r="107" spans="1:16" ht="12.75" customHeight="1" x14ac:dyDescent="0.2">
      <c r="A107" s="45" t="s">
        <v>91</v>
      </c>
      <c r="C107" s="8"/>
      <c r="D107" s="8"/>
      <c r="E107" s="8"/>
      <c r="F107" s="8"/>
      <c r="G107" s="8"/>
      <c r="H107" s="8"/>
    </row>
    <row r="108" spans="1:16" ht="12.75" customHeight="1" x14ac:dyDescent="0.2">
      <c r="A108" s="44" t="s">
        <v>6</v>
      </c>
      <c r="C108" s="8"/>
      <c r="D108" s="8"/>
      <c r="E108" s="8"/>
      <c r="F108" s="8"/>
      <c r="G108" s="8"/>
      <c r="H108" s="8"/>
    </row>
    <row r="109" spans="1:16" ht="12.75" customHeight="1" x14ac:dyDescent="0.2">
      <c r="A109" s="44" t="s">
        <v>7</v>
      </c>
      <c r="C109" s="8"/>
      <c r="D109" s="8"/>
      <c r="E109" s="8"/>
      <c r="F109" s="8"/>
      <c r="G109" s="8"/>
      <c r="H109" s="8"/>
    </row>
    <row r="110" spans="1:16" ht="12.75" customHeight="1" x14ac:dyDescent="0.2">
      <c r="C110" s="8"/>
      <c r="D110" s="8"/>
      <c r="E110" s="8"/>
      <c r="F110" s="8"/>
      <c r="G110" s="8"/>
      <c r="H110" s="8"/>
    </row>
    <row r="111" spans="1:16" ht="12.75" customHeight="1" x14ac:dyDescent="0.2">
      <c r="C111" s="8"/>
      <c r="D111" s="8"/>
      <c r="E111" s="8"/>
      <c r="F111" s="8"/>
      <c r="G111" s="8"/>
      <c r="H111" s="8"/>
    </row>
    <row r="112" spans="1:16" ht="12.75" customHeight="1" x14ac:dyDescent="0.2">
      <c r="C112" s="8"/>
      <c r="D112" s="8"/>
      <c r="E112" s="8"/>
      <c r="F112" s="8"/>
      <c r="G112" s="8"/>
      <c r="H112" s="8"/>
    </row>
    <row r="113" spans="3:8" ht="12.75" customHeight="1" x14ac:dyDescent="0.2">
      <c r="C113" s="8"/>
      <c r="D113" s="8"/>
      <c r="E113" s="8"/>
      <c r="F113" s="8"/>
      <c r="G113" s="8"/>
      <c r="H113" s="8"/>
    </row>
    <row r="114" spans="3:8" ht="12.75" customHeight="1" x14ac:dyDescent="0.2">
      <c r="C114" s="8"/>
      <c r="D114" s="8"/>
      <c r="E114" s="8"/>
      <c r="F114" s="8"/>
      <c r="G114" s="8"/>
      <c r="H114" s="8"/>
    </row>
    <row r="115" spans="3:8" ht="12.75" customHeight="1" x14ac:dyDescent="0.2">
      <c r="C115" s="8"/>
      <c r="D115" s="8"/>
      <c r="E115" s="8"/>
      <c r="F115" s="8"/>
      <c r="G115" s="8"/>
      <c r="H115" s="8"/>
    </row>
    <row r="116" spans="3:8" ht="12.75" customHeight="1" x14ac:dyDescent="0.2">
      <c r="C116" s="2"/>
      <c r="D116" s="2"/>
      <c r="E116" s="2"/>
      <c r="F116" s="2"/>
      <c r="G116" s="2"/>
      <c r="H116" s="2"/>
    </row>
    <row r="117" spans="3:8" ht="12.75" customHeight="1" x14ac:dyDescent="0.2">
      <c r="C117" s="7"/>
      <c r="D117" s="7"/>
      <c r="E117" s="7"/>
      <c r="F117" s="7"/>
      <c r="G117" s="7"/>
      <c r="H117" s="7"/>
    </row>
    <row r="118" spans="3:8" ht="12.75" customHeight="1" x14ac:dyDescent="0.2">
      <c r="C118" s="7"/>
      <c r="D118" s="7"/>
      <c r="E118" s="7"/>
      <c r="F118" s="7"/>
      <c r="G118" s="7"/>
      <c r="H118" s="7"/>
    </row>
    <row r="119" spans="3:8" ht="12.75" customHeight="1" x14ac:dyDescent="0.2">
      <c r="C119" s="7"/>
      <c r="D119" s="7"/>
      <c r="E119" s="7"/>
      <c r="F119" s="7"/>
      <c r="G119" s="7"/>
      <c r="H119" s="7"/>
    </row>
    <row r="120" spans="3:8" ht="12.75" customHeight="1" x14ac:dyDescent="0.2">
      <c r="C120" s="7"/>
      <c r="D120" s="7"/>
      <c r="E120" s="7"/>
      <c r="F120" s="7"/>
      <c r="G120" s="7"/>
      <c r="H120" s="7"/>
    </row>
    <row r="121" spans="3:8" ht="12.75" customHeight="1" x14ac:dyDescent="0.2">
      <c r="C121" s="7"/>
      <c r="D121" s="7"/>
      <c r="E121" s="7"/>
      <c r="F121" s="7"/>
      <c r="G121" s="7"/>
      <c r="H121" s="7"/>
    </row>
    <row r="122" spans="3:8" ht="12.75" customHeight="1" x14ac:dyDescent="0.2">
      <c r="C122" s="2"/>
      <c r="D122" s="2"/>
      <c r="E122" s="2"/>
      <c r="F122" s="2"/>
      <c r="G122" s="2"/>
      <c r="H122" s="2"/>
    </row>
    <row r="123" spans="3:8" ht="12.75" customHeight="1" x14ac:dyDescent="0.2">
      <c r="C123" s="7"/>
      <c r="D123" s="7"/>
      <c r="E123" s="7"/>
      <c r="F123" s="7"/>
      <c r="G123" s="7"/>
      <c r="H123" s="7"/>
    </row>
    <row r="124" spans="3:8" ht="12.75" customHeight="1" x14ac:dyDescent="0.2">
      <c r="C124" s="2"/>
      <c r="D124" s="2"/>
      <c r="E124" s="2"/>
      <c r="F124" s="2"/>
      <c r="G124" s="2"/>
      <c r="H124" s="2"/>
    </row>
    <row r="125" spans="3:8" ht="12.75" customHeight="1" x14ac:dyDescent="0.2">
      <c r="C125" s="5"/>
      <c r="D125" s="5"/>
      <c r="E125" s="5"/>
      <c r="F125" s="5"/>
      <c r="G125" s="5"/>
      <c r="H125" s="5"/>
    </row>
    <row r="126" spans="3:8" ht="12.75" customHeight="1" x14ac:dyDescent="0.2">
      <c r="C126" s="7"/>
      <c r="D126" s="7"/>
      <c r="E126" s="7"/>
      <c r="F126" s="7"/>
      <c r="G126" s="7"/>
      <c r="H126" s="7"/>
    </row>
    <row r="127" spans="3:8" ht="12.75" customHeight="1" x14ac:dyDescent="0.2">
      <c r="C127" s="6"/>
      <c r="D127" s="6"/>
      <c r="E127" s="6"/>
      <c r="F127" s="6"/>
      <c r="G127" s="6"/>
      <c r="H127" s="6"/>
    </row>
    <row r="128" spans="3:8" ht="12.75" customHeight="1" x14ac:dyDescent="0.2">
      <c r="C128" s="7"/>
      <c r="D128" s="7"/>
      <c r="E128" s="7"/>
      <c r="F128" s="7"/>
      <c r="G128" s="7"/>
      <c r="H128" s="7"/>
    </row>
    <row r="129" spans="3:8" ht="12.75" customHeight="1" x14ac:dyDescent="0.2">
      <c r="C129" s="4"/>
      <c r="D129" s="4"/>
      <c r="E129" s="4"/>
      <c r="F129" s="4"/>
      <c r="G129" s="4"/>
      <c r="H129" s="4"/>
    </row>
    <row r="130" spans="3:8" ht="12.75" customHeight="1" x14ac:dyDescent="0.2">
      <c r="C130" s="5"/>
      <c r="D130" s="5"/>
      <c r="E130" s="5"/>
      <c r="F130" s="5"/>
      <c r="G130" s="5"/>
      <c r="H130" s="5"/>
    </row>
    <row r="131" spans="3:8" ht="12.75" customHeight="1" x14ac:dyDescent="0.2">
      <c r="C131" s="2"/>
      <c r="D131" s="2"/>
      <c r="E131" s="2"/>
      <c r="F131" s="2"/>
      <c r="G131" s="2"/>
      <c r="H131" s="2"/>
    </row>
    <row r="132" spans="3:8" ht="12.75" customHeight="1" x14ac:dyDescent="0.2">
      <c r="C132" s="6"/>
      <c r="D132" s="6"/>
      <c r="E132" s="6"/>
      <c r="F132" s="6"/>
      <c r="G132" s="6"/>
      <c r="H132" s="6"/>
    </row>
    <row r="133" spans="3:8" ht="12.75" customHeight="1" x14ac:dyDescent="0.2">
      <c r="C133" s="2"/>
      <c r="D133" s="2"/>
      <c r="E133" s="2"/>
      <c r="F133" s="2"/>
      <c r="G133" s="2"/>
      <c r="H133" s="2"/>
    </row>
    <row r="134" spans="3:8" ht="12.75" customHeight="1" x14ac:dyDescent="0.2">
      <c r="C134" s="2"/>
    </row>
    <row r="135" spans="3:8" ht="12.75" customHeight="1" x14ac:dyDescent="0.2">
      <c r="C135" s="2"/>
    </row>
    <row r="136" spans="3:8" ht="12.75" customHeight="1" x14ac:dyDescent="0.2">
      <c r="C136" s="2"/>
    </row>
    <row r="137" spans="3:8" ht="12.75" customHeight="1" x14ac:dyDescent="0.2">
      <c r="C137" s="2"/>
    </row>
    <row r="138" spans="3:8" ht="12.75" customHeight="1" x14ac:dyDescent="0.2">
      <c r="C138" s="2"/>
    </row>
    <row r="139" spans="3:8" ht="12.75" customHeight="1" x14ac:dyDescent="0.2">
      <c r="C139" s="2"/>
    </row>
    <row r="140" spans="3:8" ht="12.75" customHeight="1" x14ac:dyDescent="0.2">
      <c r="C140" s="2"/>
    </row>
    <row r="141" spans="3:8" ht="12.75" customHeight="1" x14ac:dyDescent="0.2">
      <c r="C141" s="2"/>
    </row>
    <row r="142" spans="3:8" ht="12.75" customHeight="1" x14ac:dyDescent="0.2">
      <c r="C142" s="2"/>
    </row>
    <row r="143" spans="3:8" ht="12.75" customHeight="1" x14ac:dyDescent="0.2">
      <c r="C143" s="2"/>
    </row>
    <row r="144" spans="3:8" ht="12.75" customHeight="1" x14ac:dyDescent="0.2">
      <c r="C144" s="2"/>
    </row>
    <row r="145" spans="3:3" ht="12.75" customHeight="1" x14ac:dyDescent="0.2">
      <c r="C145" s="2"/>
    </row>
    <row r="146" spans="3:3" ht="12.75" customHeight="1" x14ac:dyDescent="0.2">
      <c r="C146" s="2"/>
    </row>
    <row r="147" spans="3:3" ht="12.75" customHeight="1" x14ac:dyDescent="0.2">
      <c r="C147" s="2"/>
    </row>
    <row r="148" spans="3:3" ht="12.75" customHeight="1" x14ac:dyDescent="0.2">
      <c r="C148" s="2"/>
    </row>
    <row r="149" spans="3:3" ht="12.75" customHeight="1" x14ac:dyDescent="0.2">
      <c r="C149" s="2"/>
    </row>
    <row r="150" spans="3:3" ht="12.75" customHeight="1" x14ac:dyDescent="0.2">
      <c r="C150" s="2"/>
    </row>
    <row r="151" spans="3:3" ht="12.75" customHeight="1" x14ac:dyDescent="0.2">
      <c r="C151" s="2"/>
    </row>
    <row r="152" spans="3:3" ht="12.75" customHeight="1" x14ac:dyDescent="0.2">
      <c r="C152" s="2"/>
    </row>
    <row r="153" spans="3:3" ht="12.75" customHeight="1" x14ac:dyDescent="0.2">
      <c r="C153" s="2"/>
    </row>
    <row r="154" spans="3:3" ht="12.75" customHeight="1" x14ac:dyDescent="0.2">
      <c r="C154" s="2"/>
    </row>
    <row r="155" spans="3:3" ht="12.75" customHeight="1" x14ac:dyDescent="0.2">
      <c r="C155" s="2"/>
    </row>
    <row r="156" spans="3:3" ht="12.75" customHeight="1" x14ac:dyDescent="0.2">
      <c r="C156" s="2"/>
    </row>
    <row r="157" spans="3:3" ht="12.75" customHeight="1" x14ac:dyDescent="0.2">
      <c r="C157" s="2"/>
    </row>
    <row r="158" spans="3:3" ht="12.75" customHeight="1" x14ac:dyDescent="0.2">
      <c r="C158" s="2"/>
    </row>
    <row r="159" spans="3:3" ht="12.75" customHeight="1" x14ac:dyDescent="0.2">
      <c r="C159" s="2"/>
    </row>
    <row r="160" spans="3:3" ht="12.75" customHeight="1" x14ac:dyDescent="0.2">
      <c r="C160" s="2"/>
    </row>
    <row r="161" spans="3:3" ht="12.75" customHeight="1" x14ac:dyDescent="0.2">
      <c r="C161" s="2"/>
    </row>
    <row r="162" spans="3:3" ht="12.75" customHeight="1" x14ac:dyDescent="0.2">
      <c r="C162" s="2"/>
    </row>
    <row r="163" spans="3:3" ht="12.75" customHeight="1" x14ac:dyDescent="0.2">
      <c r="C163" s="2"/>
    </row>
    <row r="164" spans="3:3" ht="12.75" customHeight="1" x14ac:dyDescent="0.2">
      <c r="C164" s="2"/>
    </row>
    <row r="165" spans="3:3" ht="12.75" customHeight="1" x14ac:dyDescent="0.2">
      <c r="C165" s="2"/>
    </row>
    <row r="166" spans="3:3" ht="12.75" customHeight="1" x14ac:dyDescent="0.2">
      <c r="C166" s="2"/>
    </row>
    <row r="167" spans="3:3" ht="12.75" customHeight="1" x14ac:dyDescent="0.2">
      <c r="C167" s="2"/>
    </row>
    <row r="168" spans="3:3" ht="12.75" customHeight="1" x14ac:dyDescent="0.2">
      <c r="C168" s="2"/>
    </row>
    <row r="169" spans="3:3" ht="12.75" customHeight="1" x14ac:dyDescent="0.2">
      <c r="C169" s="2"/>
    </row>
    <row r="170" spans="3:3" ht="12.75" customHeight="1" x14ac:dyDescent="0.2">
      <c r="C170" s="2"/>
    </row>
    <row r="171" spans="3:3" ht="12.75" customHeight="1" x14ac:dyDescent="0.2">
      <c r="C171" s="2"/>
    </row>
    <row r="172" spans="3:3" ht="12.75" customHeight="1" x14ac:dyDescent="0.2">
      <c r="C172" s="2"/>
    </row>
    <row r="173" spans="3:3" ht="12.75" customHeight="1" x14ac:dyDescent="0.2">
      <c r="C173" s="2"/>
    </row>
    <row r="174" spans="3:3" ht="12.75" customHeight="1" x14ac:dyDescent="0.2">
      <c r="C174" s="2"/>
    </row>
    <row r="175" spans="3:3" ht="12.75" customHeight="1" x14ac:dyDescent="0.2">
      <c r="C175" s="2"/>
    </row>
    <row r="176" spans="3:3" ht="12.75" customHeight="1" x14ac:dyDescent="0.2">
      <c r="C176" s="2"/>
    </row>
    <row r="177" spans="3:3" ht="12.75" customHeight="1" x14ac:dyDescent="0.2">
      <c r="C177" s="2"/>
    </row>
    <row r="178" spans="3:3" ht="12.75" customHeight="1" x14ac:dyDescent="0.2">
      <c r="C178" s="2"/>
    </row>
    <row r="179" spans="3:3" ht="12.75" customHeight="1" x14ac:dyDescent="0.2">
      <c r="C179" s="2"/>
    </row>
    <row r="180" spans="3:3" ht="12.75" customHeight="1" x14ac:dyDescent="0.2">
      <c r="C180" s="2"/>
    </row>
    <row r="181" spans="3:3" ht="12.75" customHeight="1" x14ac:dyDescent="0.2">
      <c r="C181" s="2"/>
    </row>
    <row r="182" spans="3:3" ht="12.75" customHeight="1" x14ac:dyDescent="0.2">
      <c r="C182" s="2"/>
    </row>
    <row r="183" spans="3:3" ht="12.75" customHeight="1" x14ac:dyDescent="0.2">
      <c r="C183" s="2"/>
    </row>
    <row r="184" spans="3:3" ht="12.75" customHeight="1" x14ac:dyDescent="0.2">
      <c r="C184" s="2"/>
    </row>
    <row r="185" spans="3:3" ht="12.75" customHeight="1" x14ac:dyDescent="0.2">
      <c r="C185" s="2"/>
    </row>
    <row r="186" spans="3:3" ht="12.75" customHeight="1" x14ac:dyDescent="0.2">
      <c r="C186" s="2"/>
    </row>
    <row r="187" spans="3:3" ht="12.75" customHeight="1" x14ac:dyDescent="0.2">
      <c r="C187" s="2"/>
    </row>
    <row r="188" spans="3:3" ht="12.75" customHeight="1" x14ac:dyDescent="0.2">
      <c r="C188" s="2"/>
    </row>
    <row r="189" spans="3:3" ht="12.75" customHeight="1" x14ac:dyDescent="0.2">
      <c r="C189" s="2"/>
    </row>
    <row r="190" spans="3:3" ht="12.75" customHeight="1" x14ac:dyDescent="0.2">
      <c r="C190" s="2"/>
    </row>
    <row r="191" spans="3:3" ht="12.75" customHeight="1" x14ac:dyDescent="0.2">
      <c r="C191" s="2"/>
    </row>
    <row r="192" spans="3:3" ht="12.75" customHeight="1" x14ac:dyDescent="0.2">
      <c r="C192" s="2"/>
    </row>
    <row r="193" spans="3:3" ht="12.75" customHeight="1" x14ac:dyDescent="0.2">
      <c r="C193" s="2"/>
    </row>
    <row r="194" spans="3:3" ht="12.75" customHeight="1" x14ac:dyDescent="0.2">
      <c r="C194" s="2"/>
    </row>
    <row r="195" spans="3:3" ht="12.75" customHeight="1" x14ac:dyDescent="0.2">
      <c r="C195" s="2"/>
    </row>
    <row r="196" spans="3:3" ht="12.75" customHeight="1" x14ac:dyDescent="0.2">
      <c r="C196" s="2"/>
    </row>
    <row r="197" spans="3:3" ht="12.75" customHeight="1" x14ac:dyDescent="0.2">
      <c r="C197" s="2"/>
    </row>
    <row r="198" spans="3:3" ht="12.75" customHeight="1" x14ac:dyDescent="0.2">
      <c r="C198" s="2"/>
    </row>
    <row r="199" spans="3:3" ht="12.75" customHeight="1" x14ac:dyDescent="0.2">
      <c r="C199" s="2"/>
    </row>
    <row r="200" spans="3:3" ht="12.75" customHeight="1" x14ac:dyDescent="0.2">
      <c r="C200" s="2"/>
    </row>
    <row r="201" spans="3:3" ht="12.75" customHeight="1" x14ac:dyDescent="0.2">
      <c r="C201" s="2"/>
    </row>
    <row r="202" spans="3:3" ht="12.75" customHeight="1" x14ac:dyDescent="0.2">
      <c r="C202" s="2"/>
    </row>
    <row r="203" spans="3:3" ht="12.75" customHeight="1" x14ac:dyDescent="0.2">
      <c r="C203" s="2"/>
    </row>
    <row r="204" spans="3:3" ht="12.75" customHeight="1" x14ac:dyDescent="0.2">
      <c r="C204" s="2"/>
    </row>
    <row r="205" spans="3:3" ht="12.75" customHeight="1" x14ac:dyDescent="0.2">
      <c r="C205" s="2"/>
    </row>
    <row r="206" spans="3:3" ht="12.75" customHeight="1" x14ac:dyDescent="0.2">
      <c r="C206" s="2"/>
    </row>
    <row r="207" spans="3:3" ht="12.75" customHeight="1" x14ac:dyDescent="0.2">
      <c r="C207" s="2"/>
    </row>
    <row r="208" spans="3:3" ht="12.75" customHeight="1" x14ac:dyDescent="0.2">
      <c r="C208" s="2"/>
    </row>
    <row r="209" spans="3:3" ht="12.75" customHeight="1" x14ac:dyDescent="0.2">
      <c r="C209" s="2"/>
    </row>
    <row r="210" spans="3:3" ht="12.75" customHeight="1" x14ac:dyDescent="0.2">
      <c r="C210" s="2"/>
    </row>
    <row r="211" spans="3:3" ht="12.75" customHeight="1" x14ac:dyDescent="0.2">
      <c r="C211" s="2"/>
    </row>
    <row r="212" spans="3:3" ht="12.75" customHeight="1" x14ac:dyDescent="0.2">
      <c r="C212" s="2"/>
    </row>
    <row r="213" spans="3:3" ht="12.75" customHeight="1" x14ac:dyDescent="0.2">
      <c r="C213" s="2"/>
    </row>
    <row r="214" spans="3:3" ht="12.75" customHeight="1" x14ac:dyDescent="0.2">
      <c r="C214" s="2"/>
    </row>
    <row r="215" spans="3:3" ht="12.75" customHeight="1" x14ac:dyDescent="0.2">
      <c r="C215" s="2"/>
    </row>
    <row r="216" spans="3:3" ht="12.75" customHeight="1" x14ac:dyDescent="0.2">
      <c r="C216" s="2"/>
    </row>
    <row r="217" spans="3:3" ht="12.75" customHeight="1" x14ac:dyDescent="0.2">
      <c r="C217" s="2"/>
    </row>
    <row r="218" spans="3:3" ht="12.75" customHeight="1" x14ac:dyDescent="0.2">
      <c r="C218" s="2"/>
    </row>
    <row r="219" spans="3:3" ht="12.75" customHeight="1" x14ac:dyDescent="0.2">
      <c r="C219" s="2"/>
    </row>
    <row r="220" spans="3:3" ht="12.75" customHeight="1" x14ac:dyDescent="0.2">
      <c r="C220" s="2"/>
    </row>
    <row r="221" spans="3:3" ht="12.75" customHeight="1" x14ac:dyDescent="0.2">
      <c r="C221" s="2"/>
    </row>
    <row r="222" spans="3:3" ht="12.75" customHeight="1" x14ac:dyDescent="0.2">
      <c r="C222" s="2"/>
    </row>
    <row r="223" spans="3:3" ht="12.75" customHeight="1" x14ac:dyDescent="0.2">
      <c r="C223" s="2"/>
    </row>
    <row r="224" spans="3:3" ht="12.75" customHeight="1" x14ac:dyDescent="0.2">
      <c r="C224" s="2"/>
    </row>
    <row r="225" spans="3:3" ht="12.75" customHeight="1" x14ac:dyDescent="0.2">
      <c r="C225" s="2"/>
    </row>
    <row r="226" spans="3:3" ht="12.75" customHeight="1" x14ac:dyDescent="0.2">
      <c r="C226" s="2"/>
    </row>
    <row r="227" spans="3:3" ht="12.75" customHeight="1" x14ac:dyDescent="0.2">
      <c r="C227" s="2"/>
    </row>
    <row r="228" spans="3:3" ht="12.75" customHeight="1" x14ac:dyDescent="0.2">
      <c r="C228" s="2"/>
    </row>
    <row r="229" spans="3:3" ht="12.75" customHeight="1" x14ac:dyDescent="0.2">
      <c r="C229" s="2"/>
    </row>
    <row r="230" spans="3:3" ht="12.75" customHeight="1" x14ac:dyDescent="0.2">
      <c r="C230" s="2"/>
    </row>
    <row r="231" spans="3:3" ht="12.75" customHeight="1" x14ac:dyDescent="0.2">
      <c r="C231" s="2"/>
    </row>
    <row r="232" spans="3:3" ht="12.75" customHeight="1" x14ac:dyDescent="0.2">
      <c r="C232" s="2"/>
    </row>
    <row r="233" spans="3:3" ht="12.75" customHeight="1" x14ac:dyDescent="0.2">
      <c r="C233" s="2"/>
    </row>
    <row r="234" spans="3:3" ht="12.75" customHeight="1" x14ac:dyDescent="0.2">
      <c r="C234" s="2"/>
    </row>
    <row r="235" spans="3:3" ht="12.75" customHeight="1" x14ac:dyDescent="0.2">
      <c r="C235" s="2"/>
    </row>
    <row r="236" spans="3:3" ht="12.75" customHeight="1" x14ac:dyDescent="0.2">
      <c r="C236" s="2"/>
    </row>
    <row r="237" spans="3:3" ht="12.75" customHeight="1" x14ac:dyDescent="0.2">
      <c r="C237" s="2"/>
    </row>
    <row r="238" spans="3:3" ht="12.75" customHeight="1" x14ac:dyDescent="0.2">
      <c r="C238" s="2"/>
    </row>
    <row r="239" spans="3:3" ht="12.75" customHeight="1" x14ac:dyDescent="0.2">
      <c r="C239" s="2"/>
    </row>
    <row r="240" spans="3:3" ht="12.75" customHeight="1" x14ac:dyDescent="0.2">
      <c r="C240" s="2"/>
    </row>
  </sheetData>
  <mergeCells count="23">
    <mergeCell ref="N10:O10"/>
    <mergeCell ref="C7:G7"/>
    <mergeCell ref="H7:O7"/>
    <mergeCell ref="C8:G8"/>
    <mergeCell ref="H8:O8"/>
    <mergeCell ref="C9:G9"/>
    <mergeCell ref="H9:L9"/>
    <mergeCell ref="M9:O9"/>
    <mergeCell ref="C10:C11"/>
    <mergeCell ref="D10:G10"/>
    <mergeCell ref="H10:H11"/>
    <mergeCell ref="I10:L10"/>
    <mergeCell ref="M10:M11"/>
    <mergeCell ref="A1:G1"/>
    <mergeCell ref="A2:G2"/>
    <mergeCell ref="A3:G3"/>
    <mergeCell ref="A4:G4"/>
    <mergeCell ref="A5:G5"/>
    <mergeCell ref="H1:P1"/>
    <mergeCell ref="H2:P2"/>
    <mergeCell ref="H3:P3"/>
    <mergeCell ref="H4:P4"/>
    <mergeCell ref="H5:P5"/>
  </mergeCells>
  <printOptions horizontalCentered="1"/>
  <pageMargins left="0.74803149606299213" right="0.74803149606299213" top="0.98425196850393704" bottom="0.98425196850393704" header="0" footer="0"/>
  <pageSetup paperSize="119" scale="70" pageOrder="overThenDown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2018-09-17T13:45:03Z</cp:lastPrinted>
  <dcterms:created xsi:type="dcterms:W3CDTF">1999-03-04T17:28:54Z</dcterms:created>
  <dcterms:modified xsi:type="dcterms:W3CDTF">2018-09-17T16:48:41Z</dcterms:modified>
</cp:coreProperties>
</file>